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BA98182C-6EC7-46A6-911C-D9E94FF581D9}" xr6:coauthVersionLast="43" xr6:coauthVersionMax="43" xr10:uidLastSave="{00000000-0000-0000-0000-000000000000}"/>
  <bookViews>
    <workbookView xWindow="-110" yWindow="-110" windowWidth="19420" windowHeight="10420" xr2:uid="{46DDB8BC-323F-4F4F-AC1E-6108CB1F2D4A}"/>
  </bookViews>
  <sheets>
    <sheet name="DRIP" sheetId="1" r:id="rId1"/>
  </sheets>
  <externalReferences>
    <externalReference r:id="rId2"/>
  </externalReferences>
  <definedNames>
    <definedName name="ActualNumberOfPayments">IFERROR(IF(LoanIsGood,IF(PaymentsPerYear=1,1,MATCH(0.01,End_Bal,-1)+1)),"")</definedName>
    <definedName name="ColumnTitle1">[1]!PaymentSchedule[[#Headers],[PMT NO]]</definedName>
    <definedName name="contr">DRIP!$C$6</definedName>
    <definedName name="End_Bal">[1]!PaymentSchedule[ENDING BALANCE]</definedName>
    <definedName name="ExtraPayments">'[1]Loan Schedule'!$E$9</definedName>
    <definedName name="InterestRate">'[1]Loan Schedule'!$E$4</definedName>
    <definedName name="LastCol">MATCH(REPT("z",255),'[1]Loan Schedule'!$11:$11)</definedName>
    <definedName name="LastRow">MATCH(9.99E+307,'[1]Loan Schedule'!$B:$B)</definedName>
    <definedName name="LoanAmount">'[1]Loan Schedule'!$E$3</definedName>
    <definedName name="LoanIsGood">('[1]Loan Schedule'!$E$3*'[1]Loan Schedule'!$E$4*'[1]Loan Schedule'!$E$5*'[1]Loan Schedule'!$E$7)&gt;0</definedName>
    <definedName name="LoanPeriod">'[1]Loan Schedule'!$E$5</definedName>
    <definedName name="LoanStartDate">'[1]Loan Schedule'!$E$7</definedName>
    <definedName name="PaymentsPerYear">'[1]Loan Schedule'!$E$6</definedName>
    <definedName name="PrintArea_SET">OFFSET('[1]Loan Schedule'!$B$1,,,LastRow,LastCol)</definedName>
    <definedName name="ScheduledNumberOfPayments">'[1]Loan Schedule'!$I$4</definedName>
    <definedName name="ScheduledPayment">'[1]Loan Schedule'!$I$3</definedName>
    <definedName name="TotalEarlyPayments">SUM([1]!PaymentSchedule[EXTRA PAYMENT])</definedName>
    <definedName name="TotalInterest">SUM([1]!PaymentSchedule[INTEREST])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0" i="1" l="1"/>
  <c r="G230" i="1"/>
  <c r="G229" i="1"/>
  <c r="G228" i="1"/>
  <c r="G227" i="1"/>
  <c r="G226" i="1"/>
  <c r="G225" i="1"/>
  <c r="G224" i="1"/>
  <c r="G223" i="1"/>
  <c r="G222" i="1"/>
  <c r="G221" i="1"/>
  <c r="G220" i="1"/>
  <c r="G219" i="1"/>
  <c r="H218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H206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H194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H182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H170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H158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H146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H134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H122" i="1"/>
  <c r="G122" i="1"/>
  <c r="G121" i="1"/>
  <c r="G120" i="1"/>
  <c r="G119" i="1"/>
  <c r="G118" i="1"/>
  <c r="G117" i="1"/>
  <c r="G116" i="1"/>
  <c r="G115" i="1"/>
  <c r="G114" i="1"/>
  <c r="G113" i="1"/>
  <c r="C113" i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G112" i="1"/>
  <c r="C112" i="1"/>
  <c r="G111" i="1"/>
  <c r="D111" i="1"/>
  <c r="H108" i="1"/>
  <c r="G108" i="1"/>
  <c r="G107" i="1"/>
  <c r="G106" i="1"/>
  <c r="G105" i="1"/>
  <c r="H104" i="1"/>
  <c r="G104" i="1"/>
  <c r="G103" i="1"/>
  <c r="G102" i="1"/>
  <c r="G101" i="1"/>
  <c r="H100" i="1"/>
  <c r="G100" i="1"/>
  <c r="G99" i="1"/>
  <c r="G98" i="1"/>
  <c r="G97" i="1"/>
  <c r="H96" i="1"/>
  <c r="G96" i="1"/>
  <c r="G95" i="1"/>
  <c r="G94" i="1"/>
  <c r="G93" i="1"/>
  <c r="H92" i="1"/>
  <c r="G92" i="1"/>
  <c r="G91" i="1"/>
  <c r="G90" i="1"/>
  <c r="G89" i="1"/>
  <c r="H88" i="1"/>
  <c r="G88" i="1"/>
  <c r="G87" i="1"/>
  <c r="G86" i="1"/>
  <c r="G85" i="1"/>
  <c r="H84" i="1"/>
  <c r="G84" i="1"/>
  <c r="G83" i="1"/>
  <c r="G82" i="1"/>
  <c r="G81" i="1"/>
  <c r="H80" i="1"/>
  <c r="G80" i="1"/>
  <c r="G79" i="1"/>
  <c r="G78" i="1"/>
  <c r="G77" i="1"/>
  <c r="H76" i="1"/>
  <c r="G76" i="1"/>
  <c r="G75" i="1"/>
  <c r="G74" i="1"/>
  <c r="G73" i="1"/>
  <c r="H72" i="1"/>
  <c r="G72" i="1"/>
  <c r="G71" i="1"/>
  <c r="C71" i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G70" i="1"/>
  <c r="C70" i="1"/>
  <c r="G69" i="1"/>
  <c r="D69" i="1"/>
  <c r="F69" i="1" s="1"/>
  <c r="H66" i="1"/>
  <c r="G66" i="1"/>
  <c r="G65" i="1"/>
  <c r="H64" i="1"/>
  <c r="G64" i="1"/>
  <c r="G63" i="1"/>
  <c r="H62" i="1"/>
  <c r="G62" i="1"/>
  <c r="G61" i="1"/>
  <c r="H60" i="1"/>
  <c r="G60" i="1"/>
  <c r="G59" i="1"/>
  <c r="H58" i="1"/>
  <c r="G58" i="1"/>
  <c r="G57" i="1"/>
  <c r="H56" i="1"/>
  <c r="G56" i="1"/>
  <c r="G55" i="1"/>
  <c r="H54" i="1"/>
  <c r="G54" i="1"/>
  <c r="G53" i="1"/>
  <c r="H52" i="1"/>
  <c r="G52" i="1"/>
  <c r="G51" i="1"/>
  <c r="H50" i="1"/>
  <c r="G50" i="1"/>
  <c r="G49" i="1"/>
  <c r="H48" i="1"/>
  <c r="G48" i="1"/>
  <c r="C48" i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G47" i="1"/>
  <c r="D47" i="1"/>
  <c r="E47" i="1" s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C36" i="1"/>
  <c r="C37" i="1" s="1"/>
  <c r="C38" i="1" s="1"/>
  <c r="C39" i="1" s="1"/>
  <c r="C40" i="1" s="1"/>
  <c r="C41" i="1" s="1"/>
  <c r="C42" i="1" s="1"/>
  <c r="C43" i="1" s="1"/>
  <c r="C44" i="1" s="1"/>
  <c r="H35" i="1"/>
  <c r="G35" i="1"/>
  <c r="D35" i="1"/>
  <c r="F35" i="1" s="1"/>
  <c r="G32" i="1"/>
  <c r="G31" i="1"/>
  <c r="G30" i="1"/>
  <c r="G29" i="1"/>
  <c r="G28" i="1"/>
  <c r="G27" i="1"/>
  <c r="G26" i="1"/>
  <c r="C26" i="1"/>
  <c r="C27" i="1" s="1"/>
  <c r="C28" i="1" s="1"/>
  <c r="C29" i="1" s="1"/>
  <c r="C30" i="1" s="1"/>
  <c r="C31" i="1" s="1"/>
  <c r="C32" i="1" s="1"/>
  <c r="G25" i="1"/>
  <c r="G24" i="1"/>
  <c r="C24" i="1"/>
  <c r="C25" i="1" s="1"/>
  <c r="G23" i="1"/>
  <c r="D23" i="1"/>
  <c r="C10" i="1"/>
  <c r="C8" i="1"/>
  <c r="E35" i="1" l="1"/>
  <c r="I35" i="1" s="1"/>
  <c r="D36" i="1" s="1"/>
  <c r="F47" i="1"/>
  <c r="I47" i="1" s="1"/>
  <c r="D48" i="1" s="1"/>
  <c r="F23" i="1"/>
  <c r="E23" i="1"/>
  <c r="E69" i="1"/>
  <c r="I69" i="1" s="1"/>
  <c r="D70" i="1" s="1"/>
  <c r="F111" i="1"/>
  <c r="E111" i="1"/>
  <c r="I111" i="1" l="1"/>
  <c r="D112" i="1" s="1"/>
  <c r="F112" i="1" s="1"/>
  <c r="I23" i="1"/>
  <c r="D24" i="1"/>
  <c r="E24" i="1" s="1"/>
  <c r="E48" i="1"/>
  <c r="F48" i="1"/>
  <c r="E36" i="1"/>
  <c r="F36" i="1"/>
  <c r="F70" i="1"/>
  <c r="E70" i="1"/>
  <c r="E112" i="1" l="1"/>
  <c r="I112" i="1" s="1"/>
  <c r="D113" i="1" s="1"/>
  <c r="F113" i="1" s="1"/>
  <c r="I36" i="1"/>
  <c r="D37" i="1" s="1"/>
  <c r="F37" i="1" s="1"/>
  <c r="I70" i="1"/>
  <c r="D71" i="1" s="1"/>
  <c r="E71" i="1" s="1"/>
  <c r="F24" i="1"/>
  <c r="I24" i="1" s="1"/>
  <c r="D25" i="1"/>
  <c r="I48" i="1"/>
  <c r="D49" i="1" s="1"/>
  <c r="F71" i="1" l="1"/>
  <c r="I71" i="1" s="1"/>
  <c r="D72" i="1" s="1"/>
  <c r="E72" i="1" s="1"/>
  <c r="E37" i="1"/>
  <c r="I37" i="1" s="1"/>
  <c r="D38" i="1" s="1"/>
  <c r="E38" i="1" s="1"/>
  <c r="F25" i="1"/>
  <c r="E25" i="1"/>
  <c r="D26" i="1" s="1"/>
  <c r="E113" i="1"/>
  <c r="I113" i="1" s="1"/>
  <c r="D114" i="1" s="1"/>
  <c r="E49" i="1"/>
  <c r="F49" i="1"/>
  <c r="F38" i="1" l="1"/>
  <c r="I38" i="1" s="1"/>
  <c r="D39" i="1" s="1"/>
  <c r="F39" i="1" s="1"/>
  <c r="F72" i="1"/>
  <c r="I72" i="1" s="1"/>
  <c r="D73" i="1" s="1"/>
  <c r="F26" i="1"/>
  <c r="F114" i="1"/>
  <c r="E114" i="1"/>
  <c r="I25" i="1"/>
  <c r="E26" i="1"/>
  <c r="D27" i="1" s="1"/>
  <c r="E27" i="1" s="1"/>
  <c r="D28" i="1" s="1"/>
  <c r="I49" i="1"/>
  <c r="D50" i="1" s="1"/>
  <c r="E39" i="1" l="1"/>
  <c r="I39" i="1" s="1"/>
  <c r="D40" i="1" s="1"/>
  <c r="E40" i="1" s="1"/>
  <c r="E73" i="1"/>
  <c r="F73" i="1"/>
  <c r="I114" i="1"/>
  <c r="D115" i="1" s="1"/>
  <c r="F115" i="1" s="1"/>
  <c r="I26" i="1"/>
  <c r="F27" i="1"/>
  <c r="F28" i="1" s="1"/>
  <c r="E50" i="1"/>
  <c r="F50" i="1"/>
  <c r="E28" i="1"/>
  <c r="F40" i="1" l="1"/>
  <c r="I40" i="1" s="1"/>
  <c r="D41" i="1" s="1"/>
  <c r="F41" i="1" s="1"/>
  <c r="I73" i="1"/>
  <c r="D74" i="1" s="1"/>
  <c r="E74" i="1" s="1"/>
  <c r="E115" i="1"/>
  <c r="I115" i="1" s="1"/>
  <c r="D116" i="1" s="1"/>
  <c r="E116" i="1" s="1"/>
  <c r="I27" i="1"/>
  <c r="I28" i="1"/>
  <c r="I50" i="1"/>
  <c r="D51" i="1" s="1"/>
  <c r="D29" i="1"/>
  <c r="F29" i="1" s="1"/>
  <c r="F74" i="1" l="1"/>
  <c r="I74" i="1" s="1"/>
  <c r="D75" i="1" s="1"/>
  <c r="F75" i="1" s="1"/>
  <c r="E41" i="1"/>
  <c r="I41" i="1" s="1"/>
  <c r="D42" i="1" s="1"/>
  <c r="E42" i="1" s="1"/>
  <c r="F116" i="1"/>
  <c r="I116" i="1" s="1"/>
  <c r="D117" i="1" s="1"/>
  <c r="F117" i="1" s="1"/>
  <c r="E51" i="1"/>
  <c r="F51" i="1"/>
  <c r="E29" i="1"/>
  <c r="I29" i="1" s="1"/>
  <c r="E75" i="1" l="1"/>
  <c r="I75" i="1" s="1"/>
  <c r="D76" i="1" s="1"/>
  <c r="E76" i="1" s="1"/>
  <c r="E117" i="1"/>
  <c r="I117" i="1" s="1"/>
  <c r="D118" i="1" s="1"/>
  <c r="F42" i="1"/>
  <c r="I42" i="1" s="1"/>
  <c r="D43" i="1" s="1"/>
  <c r="F43" i="1" s="1"/>
  <c r="D30" i="1"/>
  <c r="F30" i="1" s="1"/>
  <c r="I51" i="1"/>
  <c r="D52" i="1" s="1"/>
  <c r="F52" i="1" s="1"/>
  <c r="F76" i="1" l="1"/>
  <c r="I76" i="1" s="1"/>
  <c r="D77" i="1" s="1"/>
  <c r="E118" i="1"/>
  <c r="F118" i="1"/>
  <c r="E43" i="1"/>
  <c r="I43" i="1" s="1"/>
  <c r="D44" i="1" s="1"/>
  <c r="E44" i="1" s="1"/>
  <c r="E52" i="1"/>
  <c r="I52" i="1" s="1"/>
  <c r="D53" i="1" s="1"/>
  <c r="F53" i="1" s="1"/>
  <c r="E30" i="1"/>
  <c r="I30" i="1" s="1"/>
  <c r="I118" i="1" l="1"/>
  <c r="D119" i="1" s="1"/>
  <c r="F119" i="1" s="1"/>
  <c r="F44" i="1"/>
  <c r="I44" i="1" s="1"/>
  <c r="C16" i="1" s="1"/>
  <c r="E53" i="1"/>
  <c r="I53" i="1" s="1"/>
  <c r="D54" i="1" s="1"/>
  <c r="E54" i="1" s="1"/>
  <c r="D31" i="1"/>
  <c r="F31" i="1" s="1"/>
  <c r="F77" i="1"/>
  <c r="E77" i="1"/>
  <c r="I77" i="1" l="1"/>
  <c r="D78" i="1" s="1"/>
  <c r="F78" i="1" s="1"/>
  <c r="E119" i="1"/>
  <c r="I119" i="1" s="1"/>
  <c r="D120" i="1" s="1"/>
  <c r="F120" i="1" s="1"/>
  <c r="E31" i="1"/>
  <c r="D32" i="1" s="1"/>
  <c r="F32" i="1" s="1"/>
  <c r="E120" i="1"/>
  <c r="I120" i="1" s="1"/>
  <c r="D121" i="1" s="1"/>
  <c r="F54" i="1"/>
  <c r="I54" i="1" s="1"/>
  <c r="D55" i="1" s="1"/>
  <c r="E55" i="1" s="1"/>
  <c r="E78" i="1" l="1"/>
  <c r="I78" i="1" s="1"/>
  <c r="D79" i="1" s="1"/>
  <c r="F79" i="1" s="1"/>
  <c r="E32" i="1"/>
  <c r="I32" i="1" s="1"/>
  <c r="C15" i="1" s="1"/>
  <c r="I31" i="1"/>
  <c r="F55" i="1"/>
  <c r="E121" i="1"/>
  <c r="F121" i="1"/>
  <c r="I55" i="1"/>
  <c r="D56" i="1" s="1"/>
  <c r="F56" i="1" s="1"/>
  <c r="E79" i="1" l="1"/>
  <c r="I79" i="1" s="1"/>
  <c r="D80" i="1" s="1"/>
  <c r="F80" i="1" s="1"/>
  <c r="I121" i="1"/>
  <c r="D122" i="1" s="1"/>
  <c r="F122" i="1" s="1"/>
  <c r="E56" i="1"/>
  <c r="I56" i="1" s="1"/>
  <c r="D57" i="1" s="1"/>
  <c r="E122" i="1" l="1"/>
  <c r="I122" i="1" s="1"/>
  <c r="D123" i="1" s="1"/>
  <c r="E80" i="1"/>
  <c r="I80" i="1" s="1"/>
  <c r="D81" i="1" s="1"/>
  <c r="F57" i="1"/>
  <c r="E57" i="1"/>
  <c r="F123" i="1" l="1"/>
  <c r="E123" i="1"/>
  <c r="I57" i="1"/>
  <c r="D58" i="1" s="1"/>
  <c r="F58" i="1" s="1"/>
  <c r="F81" i="1"/>
  <c r="E81" i="1"/>
  <c r="E58" i="1" l="1"/>
  <c r="I58" i="1" s="1"/>
  <c r="D59" i="1" s="1"/>
  <c r="F59" i="1" s="1"/>
  <c r="I123" i="1"/>
  <c r="D124" i="1" s="1"/>
  <c r="F124" i="1" s="1"/>
  <c r="I81" i="1"/>
  <c r="D82" i="1" s="1"/>
  <c r="F82" i="1" s="1"/>
  <c r="E124" i="1" l="1"/>
  <c r="I124" i="1" s="1"/>
  <c r="D125" i="1" s="1"/>
  <c r="E125" i="1" s="1"/>
  <c r="E82" i="1"/>
  <c r="I82" i="1" s="1"/>
  <c r="D83" i="1" s="1"/>
  <c r="F83" i="1" s="1"/>
  <c r="E59" i="1"/>
  <c r="I59" i="1" s="1"/>
  <c r="D60" i="1" s="1"/>
  <c r="E83" i="1" l="1"/>
  <c r="I83" i="1" s="1"/>
  <c r="D84" i="1" s="1"/>
  <c r="E84" i="1" s="1"/>
  <c r="F125" i="1"/>
  <c r="I125" i="1" s="1"/>
  <c r="D126" i="1" s="1"/>
  <c r="E60" i="1"/>
  <c r="F60" i="1"/>
  <c r="F84" i="1" l="1"/>
  <c r="I84" i="1" s="1"/>
  <c r="D85" i="1" s="1"/>
  <c r="F85" i="1" s="1"/>
  <c r="E126" i="1"/>
  <c r="F126" i="1"/>
  <c r="I60" i="1"/>
  <c r="D61" i="1" s="1"/>
  <c r="E61" i="1" s="1"/>
  <c r="F61" i="1" l="1"/>
  <c r="I126" i="1"/>
  <c r="D127" i="1" s="1"/>
  <c r="F127" i="1" s="1"/>
  <c r="E85" i="1"/>
  <c r="I85" i="1" s="1"/>
  <c r="D86" i="1" s="1"/>
  <c r="F86" i="1" s="1"/>
  <c r="I61" i="1"/>
  <c r="D62" i="1" s="1"/>
  <c r="E127" i="1" l="1"/>
  <c r="I127" i="1" s="1"/>
  <c r="D128" i="1" s="1"/>
  <c r="E128" i="1" s="1"/>
  <c r="F128" i="1"/>
  <c r="I128" i="1" s="1"/>
  <c r="D129" i="1" s="1"/>
  <c r="E129" i="1" s="1"/>
  <c r="E86" i="1"/>
  <c r="I86" i="1" s="1"/>
  <c r="D87" i="1" s="1"/>
  <c r="E87" i="1" s="1"/>
  <c r="F62" i="1"/>
  <c r="E62" i="1"/>
  <c r="F129" i="1" l="1"/>
  <c r="I129" i="1" s="1"/>
  <c r="D130" i="1" s="1"/>
  <c r="E130" i="1" s="1"/>
  <c r="F87" i="1"/>
  <c r="I87" i="1" s="1"/>
  <c r="D88" i="1" s="1"/>
  <c r="E88" i="1" s="1"/>
  <c r="I62" i="1"/>
  <c r="D63" i="1" s="1"/>
  <c r="F63" i="1" s="1"/>
  <c r="F130" i="1" l="1"/>
  <c r="I130" i="1" s="1"/>
  <c r="D131" i="1" s="1"/>
  <c r="F88" i="1"/>
  <c r="I88" i="1" s="1"/>
  <c r="D89" i="1" s="1"/>
  <c r="E63" i="1"/>
  <c r="I63" i="1" s="1"/>
  <c r="D64" i="1" s="1"/>
  <c r="E64" i="1" s="1"/>
  <c r="F64" i="1" l="1"/>
  <c r="I64" i="1" s="1"/>
  <c r="D65" i="1" s="1"/>
  <c r="F131" i="1"/>
  <c r="E131" i="1"/>
  <c r="F89" i="1"/>
  <c r="E89" i="1"/>
  <c r="I89" i="1" s="1"/>
  <c r="D90" i="1" s="1"/>
  <c r="I131" i="1" l="1"/>
  <c r="D132" i="1" s="1"/>
  <c r="E132" i="1" s="1"/>
  <c r="E65" i="1"/>
  <c r="F65" i="1"/>
  <c r="E90" i="1"/>
  <c r="F90" i="1"/>
  <c r="F132" i="1" l="1"/>
  <c r="I132" i="1"/>
  <c r="D133" i="1" s="1"/>
  <c r="E133" i="1" s="1"/>
  <c r="I65" i="1"/>
  <c r="D66" i="1" s="1"/>
  <c r="I90" i="1"/>
  <c r="D91" i="1" s="1"/>
  <c r="F133" i="1" l="1"/>
  <c r="I133" i="1"/>
  <c r="D134" i="1" s="1"/>
  <c r="F66" i="1"/>
  <c r="E66" i="1"/>
  <c r="I66" i="1" s="1"/>
  <c r="C17" i="1" s="1"/>
  <c r="E134" i="1"/>
  <c r="F134" i="1"/>
  <c r="F91" i="1"/>
  <c r="E91" i="1"/>
  <c r="I134" i="1" l="1"/>
  <c r="D135" i="1" s="1"/>
  <c r="I91" i="1"/>
  <c r="D92" i="1" s="1"/>
  <c r="F135" i="1" l="1"/>
  <c r="E135" i="1"/>
  <c r="E92" i="1"/>
  <c r="F92" i="1"/>
  <c r="I135" i="1" l="1"/>
  <c r="D136" i="1" s="1"/>
  <c r="I92" i="1"/>
  <c r="D93" i="1" s="1"/>
  <c r="F93" i="1" s="1"/>
  <c r="E93" i="1" l="1"/>
  <c r="E136" i="1"/>
  <c r="F136" i="1"/>
  <c r="I136" i="1" s="1"/>
  <c r="D137" i="1" s="1"/>
  <c r="I93" i="1"/>
  <c r="D94" i="1" s="1"/>
  <c r="E137" i="1" l="1"/>
  <c r="F137" i="1"/>
  <c r="E94" i="1"/>
  <c r="F94" i="1"/>
  <c r="I94" i="1"/>
  <c r="D95" i="1" s="1"/>
  <c r="I137" i="1" l="1"/>
  <c r="D138" i="1" s="1"/>
  <c r="E95" i="1"/>
  <c r="F95" i="1"/>
  <c r="I95" i="1" l="1"/>
  <c r="D96" i="1" s="1"/>
  <c r="F96" i="1" s="1"/>
  <c r="E138" i="1"/>
  <c r="F138" i="1"/>
  <c r="I138" i="1" s="1"/>
  <c r="D139" i="1" s="1"/>
  <c r="E96" i="1" l="1"/>
  <c r="I96" i="1"/>
  <c r="D97" i="1" s="1"/>
  <c r="F139" i="1"/>
  <c r="E139" i="1"/>
  <c r="F97" i="1"/>
  <c r="E97" i="1"/>
  <c r="I139" i="1" l="1"/>
  <c r="D140" i="1" s="1"/>
  <c r="I97" i="1"/>
  <c r="D98" i="1" s="1"/>
  <c r="E98" i="1" s="1"/>
  <c r="F140" i="1"/>
  <c r="E140" i="1"/>
  <c r="I140" i="1" l="1"/>
  <c r="D141" i="1" s="1"/>
  <c r="F98" i="1"/>
  <c r="I98" i="1"/>
  <c r="D99" i="1" s="1"/>
  <c r="F99" i="1" s="1"/>
  <c r="E141" i="1"/>
  <c r="F141" i="1"/>
  <c r="E99" i="1" l="1"/>
  <c r="I141" i="1"/>
  <c r="D142" i="1" s="1"/>
  <c r="I99" i="1"/>
  <c r="D100" i="1" s="1"/>
  <c r="F100" i="1" s="1"/>
  <c r="E142" i="1"/>
  <c r="F142" i="1"/>
  <c r="E100" i="1" l="1"/>
  <c r="I100" i="1"/>
  <c r="D101" i="1" s="1"/>
  <c r="I142" i="1"/>
  <c r="D143" i="1" s="1"/>
  <c r="F143" i="1"/>
  <c r="E143" i="1"/>
  <c r="E101" i="1"/>
  <c r="F101" i="1"/>
  <c r="I143" i="1" l="1"/>
  <c r="D144" i="1" s="1"/>
  <c r="F144" i="1"/>
  <c r="E144" i="1"/>
  <c r="I101" i="1"/>
  <c r="D102" i="1" s="1"/>
  <c r="I144" i="1" l="1"/>
  <c r="D145" i="1" s="1"/>
  <c r="E102" i="1"/>
  <c r="F102" i="1"/>
  <c r="E145" i="1" l="1"/>
  <c r="I145" i="1" s="1"/>
  <c r="D146" i="1" s="1"/>
  <c r="F145" i="1"/>
  <c r="I102" i="1"/>
  <c r="D103" i="1" s="1"/>
  <c r="F103" i="1" s="1"/>
  <c r="E146" i="1" l="1"/>
  <c r="I146" i="1" s="1"/>
  <c r="D147" i="1" s="1"/>
  <c r="F146" i="1"/>
  <c r="E103" i="1"/>
  <c r="I103" i="1"/>
  <c r="D104" i="1" s="1"/>
  <c r="E104" i="1" s="1"/>
  <c r="E147" i="1" l="1"/>
  <c r="I147" i="1" s="1"/>
  <c r="D148" i="1" s="1"/>
  <c r="F147" i="1"/>
  <c r="F104" i="1"/>
  <c r="I104" i="1"/>
  <c r="D105" i="1" s="1"/>
  <c r="F105" i="1"/>
  <c r="E105" i="1"/>
  <c r="F148" i="1" l="1"/>
  <c r="E148" i="1"/>
  <c r="I148" i="1"/>
  <c r="D149" i="1" s="1"/>
  <c r="I105" i="1"/>
  <c r="D106" i="1" s="1"/>
  <c r="E106" i="1" s="1"/>
  <c r="E149" i="1" l="1"/>
  <c r="F149" i="1"/>
  <c r="F106" i="1"/>
  <c r="I106" i="1" s="1"/>
  <c r="D107" i="1" s="1"/>
  <c r="E107" i="1" s="1"/>
  <c r="F107" i="1"/>
  <c r="I149" i="1" l="1"/>
  <c r="D150" i="1" s="1"/>
  <c r="I107" i="1"/>
  <c r="D108" i="1" s="1"/>
  <c r="E150" i="1" l="1"/>
  <c r="F150" i="1"/>
  <c r="I150" i="1"/>
  <c r="D151" i="1" s="1"/>
  <c r="F108" i="1"/>
  <c r="E108" i="1"/>
  <c r="I108" i="1" s="1"/>
  <c r="C18" i="1" s="1"/>
  <c r="F151" i="1" l="1"/>
  <c r="E151" i="1"/>
  <c r="I151" i="1" s="1"/>
  <c r="D152" i="1" s="1"/>
  <c r="E152" i="1" l="1"/>
  <c r="F152" i="1"/>
  <c r="I152" i="1" s="1"/>
  <c r="D153" i="1" s="1"/>
  <c r="E153" i="1" l="1"/>
  <c r="F153" i="1"/>
  <c r="I153" i="1"/>
  <c r="D154" i="1" s="1"/>
  <c r="F154" i="1" l="1"/>
  <c r="E154" i="1"/>
  <c r="I154" i="1" s="1"/>
  <c r="D155" i="1" s="1"/>
  <c r="F155" i="1" l="1"/>
  <c r="I155" i="1" s="1"/>
  <c r="D156" i="1" s="1"/>
  <c r="E156" i="1" s="1"/>
  <c r="I156" i="1" s="1"/>
  <c r="D157" i="1" s="1"/>
  <c r="E155" i="1"/>
  <c r="F156" i="1"/>
  <c r="F157" i="1" l="1"/>
  <c r="E157" i="1"/>
  <c r="I157" i="1" s="1"/>
  <c r="D158" i="1" s="1"/>
  <c r="E158" i="1" l="1"/>
  <c r="F158" i="1"/>
  <c r="I158" i="1" s="1"/>
  <c r="D159" i="1" s="1"/>
  <c r="F159" i="1" l="1"/>
  <c r="E159" i="1"/>
  <c r="I159" i="1"/>
  <c r="D160" i="1" s="1"/>
  <c r="E160" i="1" l="1"/>
  <c r="F160" i="1"/>
  <c r="I160" i="1" l="1"/>
  <c r="D161" i="1" s="1"/>
  <c r="F161" i="1" l="1"/>
  <c r="E161" i="1"/>
  <c r="I161" i="1" l="1"/>
  <c r="D162" i="1" s="1"/>
  <c r="F162" i="1" s="1"/>
  <c r="E162" i="1" l="1"/>
  <c r="I162" i="1" s="1"/>
  <c r="D163" i="1" s="1"/>
  <c r="F163" i="1" s="1"/>
  <c r="E163" i="1" l="1"/>
  <c r="I163" i="1" s="1"/>
  <c r="D164" i="1" s="1"/>
  <c r="E164" i="1" l="1"/>
  <c r="I164" i="1" s="1"/>
  <c r="D165" i="1" s="1"/>
  <c r="F164" i="1"/>
  <c r="F165" i="1" l="1"/>
  <c r="I165" i="1" s="1"/>
  <c r="D166" i="1" s="1"/>
  <c r="F166" i="1" s="1"/>
  <c r="E165" i="1"/>
  <c r="E166" i="1" l="1"/>
  <c r="I166" i="1" s="1"/>
  <c r="D167" i="1" s="1"/>
  <c r="F167" i="1" l="1"/>
  <c r="E167" i="1"/>
  <c r="I167" i="1"/>
  <c r="D168" i="1" s="1"/>
  <c r="F168" i="1" s="1"/>
  <c r="E168" i="1" l="1"/>
  <c r="I168" i="1" s="1"/>
  <c r="D169" i="1" s="1"/>
  <c r="F169" i="1" s="1"/>
  <c r="I169" i="1" s="1"/>
  <c r="D170" i="1" s="1"/>
  <c r="E169" i="1"/>
  <c r="E170" i="1" l="1"/>
  <c r="F170" i="1"/>
  <c r="I170" i="1" s="1"/>
  <c r="D171" i="1" s="1"/>
  <c r="E171" i="1" l="1"/>
  <c r="F171" i="1"/>
  <c r="I171" i="1" l="1"/>
  <c r="D172" i="1" s="1"/>
  <c r="F172" i="1" s="1"/>
  <c r="E172" i="1" l="1"/>
  <c r="I172" i="1" s="1"/>
  <c r="D173" i="1" s="1"/>
  <c r="F173" i="1" s="1"/>
  <c r="I173" i="1" l="1"/>
  <c r="D174" i="1" s="1"/>
  <c r="F174" i="1" s="1"/>
  <c r="E173" i="1"/>
  <c r="E174" i="1" l="1"/>
  <c r="I174" i="1" s="1"/>
  <c r="D175" i="1" s="1"/>
  <c r="E175" i="1" s="1"/>
  <c r="F175" i="1" l="1"/>
  <c r="I175" i="1" s="1"/>
  <c r="D176" i="1" s="1"/>
  <c r="E176" i="1" s="1"/>
  <c r="F176" i="1" l="1"/>
  <c r="I176" i="1"/>
  <c r="D177" i="1" s="1"/>
  <c r="E177" i="1" l="1"/>
  <c r="F177" i="1"/>
  <c r="I177" i="1" l="1"/>
  <c r="D178" i="1" s="1"/>
  <c r="F178" i="1"/>
  <c r="E178" i="1"/>
  <c r="I178" i="1" s="1"/>
  <c r="D179" i="1" s="1"/>
  <c r="E179" i="1" l="1"/>
  <c r="F179" i="1"/>
  <c r="I179" i="1" s="1"/>
  <c r="D180" i="1" s="1"/>
  <c r="F180" i="1" l="1"/>
  <c r="E180" i="1"/>
  <c r="I180" i="1" s="1"/>
  <c r="D181" i="1" s="1"/>
  <c r="E181" i="1" l="1"/>
  <c r="F181" i="1"/>
  <c r="I181" i="1" l="1"/>
  <c r="D182" i="1" s="1"/>
  <c r="E182" i="1" l="1"/>
  <c r="F182" i="1"/>
  <c r="I182" i="1" l="1"/>
  <c r="D183" i="1" s="1"/>
  <c r="E183" i="1" s="1"/>
  <c r="F183" i="1" l="1"/>
  <c r="I183" i="1" s="1"/>
  <c r="D184" i="1" s="1"/>
  <c r="E184" i="1" s="1"/>
  <c r="F184" i="1" l="1"/>
  <c r="I184" i="1" s="1"/>
  <c r="D185" i="1" s="1"/>
  <c r="E185" i="1" s="1"/>
  <c r="F185" i="1" l="1"/>
  <c r="I185" i="1" s="1"/>
  <c r="D186" i="1" s="1"/>
  <c r="E186" i="1" l="1"/>
  <c r="F186" i="1"/>
  <c r="I186" i="1"/>
  <c r="D187" i="1" s="1"/>
  <c r="F187" i="1" s="1"/>
  <c r="E187" i="1"/>
  <c r="I187" i="1" l="1"/>
  <c r="D188" i="1" s="1"/>
  <c r="E188" i="1" l="1"/>
  <c r="F188" i="1"/>
  <c r="I188" i="1"/>
  <c r="D189" i="1" s="1"/>
  <c r="E189" i="1" l="1"/>
  <c r="F189" i="1"/>
  <c r="I189" i="1"/>
  <c r="D190" i="1" s="1"/>
  <c r="F190" i="1" l="1"/>
  <c r="E190" i="1"/>
  <c r="I190" i="1"/>
  <c r="D191" i="1" s="1"/>
  <c r="E191" i="1" l="1"/>
  <c r="F191" i="1"/>
  <c r="I191" i="1" s="1"/>
  <c r="D192" i="1" s="1"/>
  <c r="F192" i="1" l="1"/>
  <c r="E192" i="1"/>
  <c r="I192" i="1" s="1"/>
  <c r="D193" i="1" s="1"/>
  <c r="E193" i="1" l="1"/>
  <c r="F193" i="1"/>
  <c r="I193" i="1" s="1"/>
  <c r="D194" i="1" s="1"/>
  <c r="F194" i="1" l="1"/>
  <c r="E194" i="1"/>
  <c r="I194" i="1" s="1"/>
  <c r="D195" i="1" s="1"/>
  <c r="F195" i="1" l="1"/>
  <c r="E195" i="1"/>
  <c r="I195" i="1" s="1"/>
  <c r="D196" i="1" s="1"/>
  <c r="F196" i="1" l="1"/>
  <c r="E196" i="1"/>
  <c r="I196" i="1" s="1"/>
  <c r="D197" i="1" s="1"/>
  <c r="E197" i="1" l="1"/>
  <c r="F197" i="1"/>
  <c r="I197" i="1" l="1"/>
  <c r="D198" i="1" s="1"/>
  <c r="F198" i="1" l="1"/>
  <c r="E198" i="1"/>
  <c r="I198" i="1" s="1"/>
  <c r="D199" i="1" s="1"/>
  <c r="F199" i="1" l="1"/>
  <c r="E199" i="1"/>
  <c r="I199" i="1" s="1"/>
  <c r="D200" i="1" s="1"/>
  <c r="F200" i="1" l="1"/>
  <c r="E200" i="1"/>
  <c r="I200" i="1" s="1"/>
  <c r="D201" i="1" s="1"/>
  <c r="E201" i="1" l="1"/>
  <c r="F201" i="1"/>
  <c r="I201" i="1" l="1"/>
  <c r="D202" i="1" s="1"/>
  <c r="E202" i="1" l="1"/>
  <c r="F202" i="1"/>
  <c r="I202" i="1" l="1"/>
  <c r="D203" i="1" s="1"/>
  <c r="E203" i="1" l="1"/>
  <c r="F203" i="1"/>
  <c r="I203" i="1" l="1"/>
  <c r="D204" i="1" s="1"/>
  <c r="F204" i="1" l="1"/>
  <c r="E204" i="1"/>
  <c r="I204" i="1" s="1"/>
  <c r="D205" i="1" s="1"/>
  <c r="E205" i="1" l="1"/>
  <c r="F205" i="1"/>
  <c r="I205" i="1" l="1"/>
  <c r="D206" i="1" s="1"/>
  <c r="F206" i="1" l="1"/>
  <c r="E206" i="1"/>
  <c r="I206" i="1" s="1"/>
  <c r="D207" i="1" s="1"/>
  <c r="F207" i="1" l="1"/>
  <c r="E207" i="1"/>
  <c r="I207" i="1"/>
  <c r="D208" i="1" s="1"/>
  <c r="E208" i="1" l="1"/>
  <c r="F208" i="1"/>
  <c r="I208" i="1" s="1"/>
  <c r="D209" i="1" s="1"/>
  <c r="F209" i="1" l="1"/>
  <c r="E209" i="1"/>
  <c r="I209" i="1"/>
  <c r="D210" i="1" s="1"/>
  <c r="E210" i="1" l="1"/>
  <c r="F210" i="1"/>
  <c r="I210" i="1"/>
  <c r="D211" i="1" s="1"/>
  <c r="E211" i="1" l="1"/>
  <c r="F211" i="1"/>
  <c r="I211" i="1" l="1"/>
  <c r="D212" i="1" s="1"/>
  <c r="E212" i="1"/>
  <c r="F212" i="1"/>
  <c r="I212" i="1" s="1"/>
  <c r="D213" i="1" s="1"/>
  <c r="E213" i="1" l="1"/>
  <c r="F213" i="1"/>
  <c r="I213" i="1" l="1"/>
  <c r="D214" i="1" s="1"/>
  <c r="E214" i="1"/>
  <c r="F214" i="1"/>
  <c r="I214" i="1" s="1"/>
  <c r="D215" i="1" s="1"/>
  <c r="E215" i="1" l="1"/>
  <c r="F215" i="1"/>
  <c r="I215" i="1" l="1"/>
  <c r="D216" i="1" s="1"/>
  <c r="E216" i="1" l="1"/>
  <c r="F216" i="1"/>
  <c r="I216" i="1" s="1"/>
  <c r="D217" i="1" s="1"/>
  <c r="E217" i="1" l="1"/>
  <c r="F217" i="1"/>
  <c r="I217" i="1"/>
  <c r="D218" i="1" s="1"/>
  <c r="F218" i="1" l="1"/>
  <c r="E218" i="1"/>
  <c r="I218" i="1"/>
  <c r="D219" i="1" s="1"/>
  <c r="F219" i="1" l="1"/>
  <c r="E219" i="1"/>
  <c r="I219" i="1" s="1"/>
  <c r="D220" i="1" s="1"/>
  <c r="F220" i="1" l="1"/>
  <c r="E220" i="1"/>
  <c r="I220" i="1" s="1"/>
  <c r="D221" i="1" s="1"/>
  <c r="F221" i="1" l="1"/>
  <c r="E221" i="1"/>
  <c r="I221" i="1"/>
  <c r="D222" i="1" s="1"/>
  <c r="E222" i="1" l="1"/>
  <c r="F222" i="1"/>
  <c r="I222" i="1" l="1"/>
  <c r="D223" i="1" s="1"/>
  <c r="F223" i="1" l="1"/>
  <c r="E223" i="1"/>
  <c r="I223" i="1" s="1"/>
  <c r="D224" i="1" s="1"/>
  <c r="F224" i="1" l="1"/>
  <c r="E224" i="1"/>
  <c r="I224" i="1" s="1"/>
  <c r="D225" i="1" s="1"/>
  <c r="E225" i="1" l="1"/>
  <c r="F225" i="1"/>
  <c r="I225" i="1"/>
  <c r="D226" i="1" s="1"/>
  <c r="F226" i="1" l="1"/>
  <c r="E226" i="1"/>
  <c r="I226" i="1" s="1"/>
  <c r="D227" i="1" s="1"/>
  <c r="F227" i="1" l="1"/>
  <c r="E227" i="1"/>
  <c r="I227" i="1" l="1"/>
  <c r="D228" i="1" s="1"/>
  <c r="E228" i="1"/>
  <c r="F228" i="1"/>
  <c r="I228" i="1" l="1"/>
  <c r="D229" i="1" s="1"/>
  <c r="E229" i="1" l="1"/>
  <c r="F229" i="1"/>
  <c r="I229" i="1"/>
  <c r="D230" i="1" s="1"/>
  <c r="F230" i="1" l="1"/>
  <c r="E230" i="1"/>
  <c r="I230" i="1"/>
  <c r="C19" i="1" s="1"/>
</calcChain>
</file>

<file path=xl/sharedStrings.xml><?xml version="1.0" encoding="utf-8"?>
<sst xmlns="http://schemas.openxmlformats.org/spreadsheetml/2006/main" count="60" uniqueCount="31">
  <si>
    <t>This template allows you make the optimal dividend reinvestment decisions</t>
  </si>
  <si>
    <t>For instructions go to:</t>
  </si>
  <si>
    <t>www.bankeronfire.com</t>
  </si>
  <si>
    <t>Key inputs</t>
  </si>
  <si>
    <t>Stock portfolio</t>
  </si>
  <si>
    <t>Annual contribution</t>
  </si>
  <si>
    <t>Total annual return</t>
  </si>
  <si>
    <t>implied capital growth</t>
  </si>
  <si>
    <t>Annual dividend</t>
  </si>
  <si>
    <t>Trading fee per transaction</t>
  </si>
  <si>
    <t>Reinvestment strategy</t>
  </si>
  <si>
    <t>Value in 10 years</t>
  </si>
  <si>
    <t>None</t>
  </si>
  <si>
    <t>Annual</t>
  </si>
  <si>
    <t>Every 6 months</t>
  </si>
  <si>
    <t>Every quarter</t>
  </si>
  <si>
    <t>Every month</t>
  </si>
  <si>
    <t>Supporting calculations</t>
  </si>
  <si>
    <t>No reinvestment</t>
  </si>
  <si>
    <t>Period</t>
  </si>
  <si>
    <t>Beginning balance</t>
  </si>
  <si>
    <t>Capital growth</t>
  </si>
  <si>
    <t>Dividend</t>
  </si>
  <si>
    <t>Ending balance</t>
  </si>
  <si>
    <t>Annual reinvestment</t>
  </si>
  <si>
    <t>Trading fee</t>
  </si>
  <si>
    <t>Biannual reinvestment</t>
  </si>
  <si>
    <t>Quarterly reinvestment</t>
  </si>
  <si>
    <t>Monthly reinvestment</t>
  </si>
  <si>
    <t>of which dividends</t>
  </si>
  <si>
    <t>Source:  BankerOnFire.com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</si>
</sst>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2" borderId="1" xfId="0" applyNumberFormat="1" applyFont="1" applyFill="1" applyBorder="1"/>
    <xf numFmtId="165" fontId="4" fillId="2" borderId="2" xfId="0" applyNumberFormat="1" applyFont="1" applyFill="1" applyBorder="1"/>
    <xf numFmtId="0" fontId="5" fillId="0" borderId="0" xfId="0" applyFont="1" applyAlignment="1">
      <alignment horizontal="left" indent="1"/>
    </xf>
    <xf numFmtId="165" fontId="5" fillId="2" borderId="1" xfId="0" applyNumberFormat="1" applyFont="1" applyFill="1" applyBorder="1"/>
    <xf numFmtId="0" fontId="5" fillId="0" borderId="0" xfId="0" applyFont="1"/>
    <xf numFmtId="165" fontId="5" fillId="0" borderId="0" xfId="0" applyNumberFormat="1" applyFont="1" applyFill="1" applyBorder="1"/>
    <xf numFmtId="0" fontId="3" fillId="0" borderId="0" xfId="0" applyFont="1" applyAlignment="1">
      <alignment horizontal="right"/>
    </xf>
    <xf numFmtId="164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164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Reinvestment</a:t>
            </a:r>
            <a:r>
              <a:rPr lang="en-GB" baseline="0"/>
              <a:t> Strategy Comparison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DRIP!$B$15:$B$19</c:f>
              <c:strCache>
                <c:ptCount val="5"/>
                <c:pt idx="0">
                  <c:v>None</c:v>
                </c:pt>
                <c:pt idx="1">
                  <c:v>Annual</c:v>
                </c:pt>
                <c:pt idx="2">
                  <c:v>Every 6 months</c:v>
                </c:pt>
                <c:pt idx="3">
                  <c:v>Every quarter</c:v>
                </c:pt>
                <c:pt idx="4">
                  <c:v>Every month</c:v>
                </c:pt>
              </c:strCache>
            </c:strRef>
          </c:cat>
          <c:val>
            <c:numRef>
              <c:f>DRIP!$C$15:$C$19</c:f>
              <c:numCache>
                <c:formatCode>"£"#,##0</c:formatCode>
                <c:ptCount val="5"/>
                <c:pt idx="0">
                  <c:v>302128.24958213058</c:v>
                </c:pt>
                <c:pt idx="1">
                  <c:v>310760.91112867056</c:v>
                </c:pt>
                <c:pt idx="2">
                  <c:v>312708.79651505867</c:v>
                </c:pt>
                <c:pt idx="3">
                  <c:v>313514.19905943662</c:v>
                </c:pt>
                <c:pt idx="4">
                  <c:v>313152.01541845076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4-41CD-9EF0-AFCD7C404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295288"/>
        <c:axId val="546293368"/>
      </c:barChart>
      <c:catAx>
        <c:axId val="546295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Reinvestment strategy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93368"/>
        <c:crosses val="autoZero"/>
        <c:auto val="1"/>
        <c:lblAlgn val="ctr"/>
        <c:lblOffset val="100"/>
        <c:noMultiLvlLbl val="0"/>
      </c:catAx>
      <c:valAx>
        <c:axId val="546293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Portfolio value in 10 years</a:t>
                </a:r>
              </a:p>
            </c:rich>
          </c:tx>
          <c:layout>
            <c:manualLayout>
              <c:xMode val="edge"/>
              <c:yMode val="edge"/>
              <c:x val="2.2278481012658228E-2"/>
              <c:y val="0.130588235294117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295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19050</xdr:rowOff>
    </xdr:from>
    <xdr:to>
      <xdr:col>8</xdr:col>
      <xdr:colOff>1022350</xdr:colOff>
      <xdr:row>18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A0C2D7-12CB-44DE-8030-B363BF323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ris"/>
      <sheetName val="Loan Schedule"/>
      <sheetName val="Income Tax"/>
      <sheetName val="DRIP"/>
      <sheetName val="Calculations"/>
    </sheetNames>
    <sheetDataSet>
      <sheetData sheetId="0" refreshError="1"/>
      <sheetData sheetId="1">
        <row r="1">
          <cell r="B1" t="str">
            <v>LOAN AMORTIZATION SCHEDULE</v>
          </cell>
        </row>
        <row r="3">
          <cell r="E3">
            <v>269000</v>
          </cell>
          <cell r="I3">
            <v>1105.3060521473533</v>
          </cell>
        </row>
        <row r="4">
          <cell r="E4">
            <v>2.8000000000000001E-2</v>
          </cell>
          <cell r="I4">
            <v>360</v>
          </cell>
        </row>
        <row r="5">
          <cell r="E5">
            <v>30</v>
          </cell>
        </row>
        <row r="6">
          <cell r="E6">
            <v>12</v>
          </cell>
        </row>
        <row r="7">
          <cell r="E7">
            <v>40269</v>
          </cell>
        </row>
        <row r="11">
          <cell r="B11" t="str">
            <v>PMT NO</v>
          </cell>
          <cell r="C11" t="str">
            <v>PAYMENT DATE</v>
          </cell>
          <cell r="D11" t="str">
            <v>BEGINNING BALANCE</v>
          </cell>
          <cell r="E11" t="str">
            <v>SCHEDULED PAYMENT</v>
          </cell>
          <cell r="F11" t="str">
            <v>EXTRA PAYMENT</v>
          </cell>
          <cell r="G11" t="str">
            <v>TOTAL PAYMENT</v>
          </cell>
          <cell r="H11" t="str">
            <v>PRINCIPAL</v>
          </cell>
          <cell r="I11" t="str">
            <v>INTEREST</v>
          </cell>
          <cell r="J11" t="str">
            <v>ENDING BALANCE</v>
          </cell>
          <cell r="K11" t="str">
            <v>CUMULATIVE INTEREST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18">
          <cell r="B18">
            <v>7</v>
          </cell>
        </row>
        <row r="19">
          <cell r="B19">
            <v>8</v>
          </cell>
        </row>
        <row r="20">
          <cell r="B20">
            <v>9</v>
          </cell>
        </row>
        <row r="21">
          <cell r="B21">
            <v>10</v>
          </cell>
        </row>
        <row r="22">
          <cell r="B22">
            <v>11</v>
          </cell>
        </row>
        <row r="23">
          <cell r="B23">
            <v>12</v>
          </cell>
        </row>
        <row r="24">
          <cell r="B24">
            <v>13</v>
          </cell>
        </row>
        <row r="25">
          <cell r="B25">
            <v>14</v>
          </cell>
        </row>
        <row r="26">
          <cell r="B26">
            <v>15</v>
          </cell>
        </row>
        <row r="27">
          <cell r="B27">
            <v>16</v>
          </cell>
        </row>
        <row r="28">
          <cell r="B28">
            <v>17</v>
          </cell>
        </row>
        <row r="29">
          <cell r="B29">
            <v>18</v>
          </cell>
        </row>
        <row r="30">
          <cell r="B30">
            <v>19</v>
          </cell>
        </row>
        <row r="31">
          <cell r="B31">
            <v>20</v>
          </cell>
        </row>
        <row r="32">
          <cell r="B32">
            <v>21</v>
          </cell>
        </row>
        <row r="33">
          <cell r="B33">
            <v>22</v>
          </cell>
        </row>
        <row r="34">
          <cell r="B34">
            <v>23</v>
          </cell>
        </row>
        <row r="35">
          <cell r="B35">
            <v>24</v>
          </cell>
        </row>
        <row r="36">
          <cell r="B36">
            <v>25</v>
          </cell>
        </row>
        <row r="37">
          <cell r="B37">
            <v>26</v>
          </cell>
        </row>
        <row r="38">
          <cell r="B38">
            <v>27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43">
          <cell r="B43">
            <v>32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  <row r="56">
          <cell r="B56">
            <v>45</v>
          </cell>
        </row>
        <row r="57">
          <cell r="B57">
            <v>46</v>
          </cell>
        </row>
        <row r="58">
          <cell r="B58">
            <v>47</v>
          </cell>
        </row>
        <row r="59">
          <cell r="B59">
            <v>48</v>
          </cell>
        </row>
        <row r="60">
          <cell r="B60">
            <v>49</v>
          </cell>
        </row>
        <row r="61">
          <cell r="B61">
            <v>50</v>
          </cell>
        </row>
        <row r="62">
          <cell r="B62">
            <v>51</v>
          </cell>
        </row>
        <row r="63">
          <cell r="B63">
            <v>52</v>
          </cell>
        </row>
        <row r="64">
          <cell r="B64">
            <v>53</v>
          </cell>
        </row>
        <row r="65">
          <cell r="B65">
            <v>54</v>
          </cell>
        </row>
        <row r="66">
          <cell r="B66">
            <v>55</v>
          </cell>
        </row>
        <row r="67">
          <cell r="B67">
            <v>56</v>
          </cell>
        </row>
        <row r="68">
          <cell r="B68">
            <v>57</v>
          </cell>
        </row>
        <row r="69">
          <cell r="B69">
            <v>58</v>
          </cell>
        </row>
        <row r="70">
          <cell r="B70">
            <v>59</v>
          </cell>
        </row>
        <row r="71">
          <cell r="B71">
            <v>60</v>
          </cell>
        </row>
        <row r="72">
          <cell r="B72">
            <v>61</v>
          </cell>
        </row>
        <row r="73">
          <cell r="B73">
            <v>62</v>
          </cell>
        </row>
        <row r="74">
          <cell r="B74">
            <v>63</v>
          </cell>
        </row>
        <row r="75">
          <cell r="B75">
            <v>64</v>
          </cell>
        </row>
        <row r="76">
          <cell r="B76">
            <v>65</v>
          </cell>
        </row>
        <row r="77">
          <cell r="B77">
            <v>66</v>
          </cell>
        </row>
        <row r="78">
          <cell r="B78">
            <v>67</v>
          </cell>
        </row>
        <row r="79">
          <cell r="B79">
            <v>68</v>
          </cell>
        </row>
        <row r="80">
          <cell r="B80">
            <v>69</v>
          </cell>
        </row>
        <row r="81">
          <cell r="B81">
            <v>70</v>
          </cell>
        </row>
        <row r="82">
          <cell r="B82">
            <v>71</v>
          </cell>
        </row>
        <row r="83">
          <cell r="B83">
            <v>72</v>
          </cell>
        </row>
        <row r="84">
          <cell r="B84">
            <v>73</v>
          </cell>
        </row>
        <row r="85">
          <cell r="B85">
            <v>74</v>
          </cell>
        </row>
        <row r="86">
          <cell r="B86">
            <v>75</v>
          </cell>
        </row>
        <row r="87">
          <cell r="B87">
            <v>76</v>
          </cell>
        </row>
        <row r="88">
          <cell r="B88">
            <v>77</v>
          </cell>
        </row>
        <row r="89">
          <cell r="B89">
            <v>78</v>
          </cell>
        </row>
        <row r="90">
          <cell r="B90">
            <v>79</v>
          </cell>
        </row>
        <row r="91">
          <cell r="B91">
            <v>80</v>
          </cell>
        </row>
        <row r="92">
          <cell r="B92">
            <v>81</v>
          </cell>
        </row>
        <row r="93">
          <cell r="B93">
            <v>82</v>
          </cell>
        </row>
        <row r="94">
          <cell r="B94">
            <v>83</v>
          </cell>
        </row>
        <row r="95">
          <cell r="B95">
            <v>84</v>
          </cell>
        </row>
        <row r="96">
          <cell r="B96">
            <v>85</v>
          </cell>
        </row>
        <row r="97">
          <cell r="B97">
            <v>86</v>
          </cell>
        </row>
        <row r="98">
          <cell r="B98">
            <v>87</v>
          </cell>
        </row>
        <row r="99">
          <cell r="B99">
            <v>88</v>
          </cell>
        </row>
        <row r="100">
          <cell r="B100">
            <v>89</v>
          </cell>
        </row>
        <row r="101">
          <cell r="B101">
            <v>90</v>
          </cell>
        </row>
        <row r="102">
          <cell r="B102">
            <v>91</v>
          </cell>
        </row>
        <row r="103">
          <cell r="B103">
            <v>92</v>
          </cell>
        </row>
        <row r="104">
          <cell r="B104">
            <v>93</v>
          </cell>
        </row>
        <row r="105">
          <cell r="B105">
            <v>94</v>
          </cell>
        </row>
        <row r="106">
          <cell r="B106">
            <v>95</v>
          </cell>
        </row>
        <row r="107">
          <cell r="B107">
            <v>96</v>
          </cell>
        </row>
        <row r="108">
          <cell r="B108">
            <v>97</v>
          </cell>
        </row>
        <row r="109">
          <cell r="B109">
            <v>98</v>
          </cell>
        </row>
        <row r="110">
          <cell r="B110">
            <v>99</v>
          </cell>
        </row>
        <row r="111">
          <cell r="B111">
            <v>100</v>
          </cell>
        </row>
        <row r="112">
          <cell r="B112">
            <v>101</v>
          </cell>
        </row>
        <row r="113">
          <cell r="B113">
            <v>102</v>
          </cell>
        </row>
        <row r="114">
          <cell r="B114">
            <v>103</v>
          </cell>
        </row>
        <row r="115">
          <cell r="B115">
            <v>104</v>
          </cell>
        </row>
        <row r="116">
          <cell r="B116">
            <v>105</v>
          </cell>
        </row>
        <row r="117">
          <cell r="B117">
            <v>106</v>
          </cell>
        </row>
        <row r="118">
          <cell r="B118">
            <v>107</v>
          </cell>
        </row>
        <row r="119">
          <cell r="B119">
            <v>108</v>
          </cell>
        </row>
        <row r="120">
          <cell r="B120">
            <v>109</v>
          </cell>
        </row>
        <row r="121">
          <cell r="B121">
            <v>110</v>
          </cell>
        </row>
        <row r="122">
          <cell r="B122">
            <v>111</v>
          </cell>
        </row>
        <row r="123">
          <cell r="B123">
            <v>112</v>
          </cell>
        </row>
        <row r="124">
          <cell r="B124">
            <v>113</v>
          </cell>
        </row>
        <row r="125">
          <cell r="B125">
            <v>114</v>
          </cell>
        </row>
        <row r="126">
          <cell r="B126">
            <v>115</v>
          </cell>
        </row>
        <row r="127">
          <cell r="B127">
            <v>116</v>
          </cell>
        </row>
        <row r="128">
          <cell r="B128">
            <v>117</v>
          </cell>
        </row>
        <row r="129">
          <cell r="B129">
            <v>118</v>
          </cell>
        </row>
        <row r="130">
          <cell r="B130">
            <v>119</v>
          </cell>
        </row>
        <row r="131">
          <cell r="B131">
            <v>120</v>
          </cell>
        </row>
        <row r="132">
          <cell r="B132">
            <v>121</v>
          </cell>
        </row>
        <row r="133">
          <cell r="B133">
            <v>122</v>
          </cell>
        </row>
        <row r="134">
          <cell r="B134">
            <v>123</v>
          </cell>
        </row>
        <row r="135">
          <cell r="B135">
            <v>124</v>
          </cell>
        </row>
        <row r="136">
          <cell r="B136">
            <v>125</v>
          </cell>
        </row>
        <row r="137">
          <cell r="B137">
            <v>126</v>
          </cell>
        </row>
        <row r="138">
          <cell r="B138">
            <v>127</v>
          </cell>
        </row>
        <row r="139">
          <cell r="B139">
            <v>128</v>
          </cell>
        </row>
        <row r="140">
          <cell r="B140">
            <v>129</v>
          </cell>
        </row>
        <row r="141">
          <cell r="B141">
            <v>130</v>
          </cell>
        </row>
        <row r="142">
          <cell r="B142">
            <v>131</v>
          </cell>
        </row>
        <row r="143">
          <cell r="B143">
            <v>132</v>
          </cell>
        </row>
        <row r="144">
          <cell r="B144">
            <v>133</v>
          </cell>
        </row>
        <row r="145">
          <cell r="B145">
            <v>134</v>
          </cell>
        </row>
        <row r="146">
          <cell r="B146">
            <v>135</v>
          </cell>
        </row>
        <row r="147">
          <cell r="B147">
            <v>136</v>
          </cell>
        </row>
        <row r="148">
          <cell r="B148">
            <v>137</v>
          </cell>
        </row>
        <row r="149">
          <cell r="B149">
            <v>138</v>
          </cell>
        </row>
        <row r="150">
          <cell r="B150">
            <v>139</v>
          </cell>
        </row>
        <row r="151">
          <cell r="B151">
            <v>140</v>
          </cell>
        </row>
        <row r="152">
          <cell r="B152">
            <v>141</v>
          </cell>
        </row>
        <row r="153">
          <cell r="B153">
            <v>142</v>
          </cell>
        </row>
        <row r="154">
          <cell r="B154">
            <v>143</v>
          </cell>
        </row>
        <row r="155">
          <cell r="B155">
            <v>144</v>
          </cell>
        </row>
        <row r="156">
          <cell r="B156">
            <v>145</v>
          </cell>
        </row>
        <row r="157">
          <cell r="B157">
            <v>146</v>
          </cell>
        </row>
        <row r="158">
          <cell r="B158">
            <v>147</v>
          </cell>
        </row>
        <row r="159">
          <cell r="B159">
            <v>148</v>
          </cell>
        </row>
        <row r="160">
          <cell r="B160">
            <v>149</v>
          </cell>
        </row>
        <row r="161">
          <cell r="B161">
            <v>150</v>
          </cell>
        </row>
        <row r="162">
          <cell r="B162">
            <v>151</v>
          </cell>
        </row>
        <row r="163">
          <cell r="B163">
            <v>152</v>
          </cell>
        </row>
        <row r="164">
          <cell r="B164">
            <v>153</v>
          </cell>
        </row>
        <row r="165">
          <cell r="B165">
            <v>154</v>
          </cell>
        </row>
        <row r="166">
          <cell r="B166">
            <v>155</v>
          </cell>
        </row>
        <row r="167">
          <cell r="B167">
            <v>156</v>
          </cell>
        </row>
        <row r="168">
          <cell r="B168">
            <v>157</v>
          </cell>
        </row>
        <row r="169">
          <cell r="B169">
            <v>158</v>
          </cell>
        </row>
        <row r="170">
          <cell r="B170">
            <v>159</v>
          </cell>
        </row>
        <row r="171">
          <cell r="B171">
            <v>160</v>
          </cell>
        </row>
        <row r="172">
          <cell r="B172">
            <v>161</v>
          </cell>
        </row>
        <row r="173">
          <cell r="B173">
            <v>162</v>
          </cell>
        </row>
        <row r="174">
          <cell r="B174">
            <v>163</v>
          </cell>
        </row>
        <row r="175">
          <cell r="B175">
            <v>164</v>
          </cell>
        </row>
        <row r="176">
          <cell r="B176">
            <v>165</v>
          </cell>
        </row>
        <row r="177">
          <cell r="B177">
            <v>166</v>
          </cell>
        </row>
        <row r="178">
          <cell r="B178">
            <v>167</v>
          </cell>
        </row>
        <row r="179">
          <cell r="B179">
            <v>168</v>
          </cell>
        </row>
        <row r="180">
          <cell r="B180">
            <v>169</v>
          </cell>
        </row>
        <row r="181">
          <cell r="B181">
            <v>170</v>
          </cell>
        </row>
        <row r="182">
          <cell r="B182">
            <v>171</v>
          </cell>
        </row>
        <row r="183">
          <cell r="B183">
            <v>172</v>
          </cell>
        </row>
        <row r="184">
          <cell r="B184">
            <v>173</v>
          </cell>
        </row>
        <row r="185">
          <cell r="B185">
            <v>174</v>
          </cell>
        </row>
        <row r="186">
          <cell r="B186">
            <v>175</v>
          </cell>
        </row>
        <row r="187">
          <cell r="B187">
            <v>176</v>
          </cell>
        </row>
        <row r="188">
          <cell r="B188">
            <v>177</v>
          </cell>
        </row>
        <row r="189">
          <cell r="B189">
            <v>178</v>
          </cell>
        </row>
        <row r="190">
          <cell r="B190">
            <v>179</v>
          </cell>
        </row>
        <row r="191">
          <cell r="B191">
            <v>180</v>
          </cell>
        </row>
        <row r="192">
          <cell r="B192">
            <v>181</v>
          </cell>
        </row>
        <row r="193">
          <cell r="B193">
            <v>182</v>
          </cell>
        </row>
        <row r="194">
          <cell r="B194">
            <v>183</v>
          </cell>
        </row>
        <row r="195">
          <cell r="B195">
            <v>184</v>
          </cell>
        </row>
        <row r="196">
          <cell r="B196">
            <v>185</v>
          </cell>
        </row>
        <row r="197">
          <cell r="B197">
            <v>186</v>
          </cell>
        </row>
        <row r="198">
          <cell r="B198">
            <v>187</v>
          </cell>
        </row>
        <row r="199">
          <cell r="B199">
            <v>188</v>
          </cell>
        </row>
        <row r="200">
          <cell r="B200">
            <v>189</v>
          </cell>
        </row>
        <row r="201">
          <cell r="B201">
            <v>190</v>
          </cell>
        </row>
        <row r="202">
          <cell r="B202">
            <v>191</v>
          </cell>
        </row>
        <row r="203">
          <cell r="B203">
            <v>192</v>
          </cell>
        </row>
        <row r="204">
          <cell r="B204">
            <v>193</v>
          </cell>
        </row>
        <row r="205">
          <cell r="B205">
            <v>194</v>
          </cell>
        </row>
        <row r="206">
          <cell r="B206">
            <v>195</v>
          </cell>
        </row>
        <row r="207">
          <cell r="B207">
            <v>196</v>
          </cell>
        </row>
        <row r="208">
          <cell r="B208">
            <v>197</v>
          </cell>
        </row>
        <row r="209">
          <cell r="B209">
            <v>198</v>
          </cell>
        </row>
        <row r="210">
          <cell r="B210">
            <v>199</v>
          </cell>
        </row>
        <row r="211">
          <cell r="B211">
            <v>200</v>
          </cell>
        </row>
        <row r="212">
          <cell r="B212">
            <v>201</v>
          </cell>
        </row>
        <row r="213">
          <cell r="B213">
            <v>202</v>
          </cell>
        </row>
        <row r="214">
          <cell r="B214">
            <v>203</v>
          </cell>
        </row>
        <row r="215">
          <cell r="B215">
            <v>204</v>
          </cell>
        </row>
        <row r="216">
          <cell r="B216">
            <v>205</v>
          </cell>
        </row>
        <row r="217">
          <cell r="B217">
            <v>206</v>
          </cell>
        </row>
        <row r="218">
          <cell r="B218">
            <v>207</v>
          </cell>
        </row>
        <row r="219">
          <cell r="B219">
            <v>208</v>
          </cell>
        </row>
        <row r="220">
          <cell r="B220">
            <v>209</v>
          </cell>
        </row>
        <row r="221">
          <cell r="B221">
            <v>210</v>
          </cell>
        </row>
        <row r="222">
          <cell r="B222">
            <v>211</v>
          </cell>
        </row>
        <row r="223">
          <cell r="B223">
            <v>212</v>
          </cell>
        </row>
        <row r="224">
          <cell r="B224">
            <v>213</v>
          </cell>
        </row>
        <row r="225">
          <cell r="B225">
            <v>214</v>
          </cell>
        </row>
        <row r="226">
          <cell r="B226">
            <v>215</v>
          </cell>
        </row>
        <row r="227">
          <cell r="B227">
            <v>216</v>
          </cell>
        </row>
        <row r="228">
          <cell r="B228">
            <v>217</v>
          </cell>
        </row>
        <row r="229">
          <cell r="B229">
            <v>218</v>
          </cell>
        </row>
        <row r="230">
          <cell r="B230">
            <v>219</v>
          </cell>
        </row>
        <row r="231">
          <cell r="B231">
            <v>220</v>
          </cell>
        </row>
        <row r="232">
          <cell r="B232">
            <v>221</v>
          </cell>
        </row>
        <row r="233">
          <cell r="B233">
            <v>222</v>
          </cell>
        </row>
        <row r="234">
          <cell r="B234">
            <v>223</v>
          </cell>
        </row>
        <row r="235">
          <cell r="B235">
            <v>224</v>
          </cell>
        </row>
        <row r="236">
          <cell r="B236">
            <v>225</v>
          </cell>
        </row>
        <row r="237">
          <cell r="B237">
            <v>226</v>
          </cell>
        </row>
        <row r="238">
          <cell r="B238">
            <v>227</v>
          </cell>
        </row>
        <row r="239">
          <cell r="B239">
            <v>228</v>
          </cell>
        </row>
        <row r="240">
          <cell r="B240">
            <v>229</v>
          </cell>
        </row>
        <row r="241">
          <cell r="B241">
            <v>230</v>
          </cell>
        </row>
        <row r="242">
          <cell r="B242">
            <v>231</v>
          </cell>
        </row>
        <row r="243">
          <cell r="B243">
            <v>232</v>
          </cell>
        </row>
        <row r="244">
          <cell r="B244">
            <v>233</v>
          </cell>
        </row>
        <row r="245">
          <cell r="B245">
            <v>234</v>
          </cell>
        </row>
        <row r="246">
          <cell r="B246">
            <v>235</v>
          </cell>
        </row>
        <row r="247">
          <cell r="B247">
            <v>236</v>
          </cell>
        </row>
        <row r="248">
          <cell r="B248">
            <v>237</v>
          </cell>
        </row>
        <row r="249">
          <cell r="B249">
            <v>238</v>
          </cell>
        </row>
        <row r="250">
          <cell r="B250">
            <v>239</v>
          </cell>
        </row>
        <row r="251">
          <cell r="B251">
            <v>240</v>
          </cell>
        </row>
        <row r="252">
          <cell r="B252">
            <v>241</v>
          </cell>
        </row>
        <row r="253">
          <cell r="B253">
            <v>242</v>
          </cell>
        </row>
        <row r="254">
          <cell r="B254">
            <v>243</v>
          </cell>
        </row>
        <row r="255">
          <cell r="B255">
            <v>244</v>
          </cell>
        </row>
        <row r="256">
          <cell r="B256">
            <v>245</v>
          </cell>
        </row>
        <row r="257">
          <cell r="B257">
            <v>246</v>
          </cell>
        </row>
        <row r="258">
          <cell r="B258">
            <v>247</v>
          </cell>
        </row>
        <row r="259">
          <cell r="B259">
            <v>248</v>
          </cell>
        </row>
        <row r="260">
          <cell r="B260">
            <v>249</v>
          </cell>
        </row>
        <row r="261">
          <cell r="B261">
            <v>250</v>
          </cell>
        </row>
        <row r="262">
          <cell r="B262">
            <v>251</v>
          </cell>
        </row>
        <row r="263">
          <cell r="B263">
            <v>252</v>
          </cell>
        </row>
        <row r="264">
          <cell r="B264">
            <v>253</v>
          </cell>
        </row>
        <row r="265">
          <cell r="B265">
            <v>254</v>
          </cell>
        </row>
        <row r="266">
          <cell r="B266">
            <v>255</v>
          </cell>
        </row>
        <row r="267">
          <cell r="B267">
            <v>256</v>
          </cell>
        </row>
        <row r="268">
          <cell r="B268">
            <v>257</v>
          </cell>
        </row>
        <row r="269">
          <cell r="B269">
            <v>258</v>
          </cell>
        </row>
        <row r="270">
          <cell r="B270">
            <v>259</v>
          </cell>
        </row>
        <row r="271">
          <cell r="B271">
            <v>260</v>
          </cell>
        </row>
        <row r="272">
          <cell r="B272">
            <v>261</v>
          </cell>
        </row>
        <row r="273">
          <cell r="B273">
            <v>262</v>
          </cell>
        </row>
        <row r="274">
          <cell r="B274">
            <v>263</v>
          </cell>
        </row>
        <row r="275">
          <cell r="B275">
            <v>264</v>
          </cell>
        </row>
        <row r="276">
          <cell r="B276">
            <v>265</v>
          </cell>
        </row>
        <row r="277">
          <cell r="B277">
            <v>266</v>
          </cell>
        </row>
        <row r="278">
          <cell r="B278">
            <v>267</v>
          </cell>
        </row>
        <row r="279">
          <cell r="B279">
            <v>268</v>
          </cell>
        </row>
        <row r="280">
          <cell r="B280">
            <v>269</v>
          </cell>
        </row>
        <row r="281">
          <cell r="B281">
            <v>270</v>
          </cell>
        </row>
        <row r="282">
          <cell r="B282">
            <v>271</v>
          </cell>
        </row>
        <row r="283">
          <cell r="B283">
            <v>272</v>
          </cell>
        </row>
        <row r="284">
          <cell r="B284">
            <v>273</v>
          </cell>
        </row>
        <row r="285">
          <cell r="B285">
            <v>274</v>
          </cell>
        </row>
        <row r="286">
          <cell r="B286">
            <v>275</v>
          </cell>
        </row>
        <row r="287">
          <cell r="B287">
            <v>276</v>
          </cell>
        </row>
        <row r="288">
          <cell r="B288">
            <v>277</v>
          </cell>
        </row>
        <row r="289">
          <cell r="B289">
            <v>278</v>
          </cell>
        </row>
        <row r="290">
          <cell r="B290">
            <v>279</v>
          </cell>
        </row>
        <row r="291">
          <cell r="B291">
            <v>280</v>
          </cell>
        </row>
        <row r="292">
          <cell r="B292">
            <v>281</v>
          </cell>
        </row>
        <row r="293">
          <cell r="B293">
            <v>282</v>
          </cell>
        </row>
        <row r="294">
          <cell r="B294">
            <v>283</v>
          </cell>
        </row>
        <row r="295">
          <cell r="B295">
            <v>284</v>
          </cell>
        </row>
        <row r="296">
          <cell r="B296">
            <v>285</v>
          </cell>
        </row>
        <row r="297">
          <cell r="B297">
            <v>286</v>
          </cell>
        </row>
        <row r="298">
          <cell r="B298">
            <v>287</v>
          </cell>
        </row>
        <row r="299">
          <cell r="B299">
            <v>288</v>
          </cell>
        </row>
        <row r="300">
          <cell r="B300">
            <v>289</v>
          </cell>
        </row>
        <row r="301">
          <cell r="B301">
            <v>290</v>
          </cell>
        </row>
        <row r="302">
          <cell r="B302">
            <v>291</v>
          </cell>
        </row>
        <row r="303">
          <cell r="B303">
            <v>292</v>
          </cell>
        </row>
        <row r="304">
          <cell r="B304">
            <v>293</v>
          </cell>
        </row>
        <row r="305">
          <cell r="B305">
            <v>294</v>
          </cell>
        </row>
        <row r="306">
          <cell r="B306">
            <v>295</v>
          </cell>
        </row>
        <row r="307">
          <cell r="B307">
            <v>296</v>
          </cell>
        </row>
        <row r="308">
          <cell r="B308">
            <v>297</v>
          </cell>
        </row>
        <row r="309">
          <cell r="B309">
            <v>298</v>
          </cell>
        </row>
        <row r="310">
          <cell r="B310">
            <v>299</v>
          </cell>
        </row>
        <row r="311">
          <cell r="B311">
            <v>300</v>
          </cell>
        </row>
        <row r="312">
          <cell r="B312">
            <v>301</v>
          </cell>
        </row>
        <row r="313">
          <cell r="B313">
            <v>302</v>
          </cell>
        </row>
        <row r="314">
          <cell r="B314">
            <v>303</v>
          </cell>
        </row>
        <row r="315">
          <cell r="B315">
            <v>304</v>
          </cell>
        </row>
        <row r="316">
          <cell r="B316">
            <v>305</v>
          </cell>
        </row>
        <row r="317">
          <cell r="B317">
            <v>306</v>
          </cell>
        </row>
        <row r="318">
          <cell r="B318">
            <v>307</v>
          </cell>
        </row>
        <row r="319">
          <cell r="B319">
            <v>308</v>
          </cell>
        </row>
        <row r="320">
          <cell r="B320">
            <v>309</v>
          </cell>
        </row>
        <row r="321">
          <cell r="B321">
            <v>310</v>
          </cell>
        </row>
        <row r="322">
          <cell r="B322">
            <v>311</v>
          </cell>
        </row>
        <row r="323">
          <cell r="B323">
            <v>312</v>
          </cell>
        </row>
        <row r="324">
          <cell r="B324">
            <v>313</v>
          </cell>
        </row>
        <row r="325">
          <cell r="B325">
            <v>314</v>
          </cell>
        </row>
        <row r="326">
          <cell r="B326">
            <v>315</v>
          </cell>
        </row>
        <row r="327">
          <cell r="B327">
            <v>316</v>
          </cell>
        </row>
        <row r="328">
          <cell r="B328">
            <v>317</v>
          </cell>
        </row>
        <row r="329">
          <cell r="B329">
            <v>318</v>
          </cell>
        </row>
        <row r="330">
          <cell r="B330">
            <v>319</v>
          </cell>
        </row>
        <row r="331">
          <cell r="B331">
            <v>320</v>
          </cell>
        </row>
        <row r="332">
          <cell r="B332">
            <v>321</v>
          </cell>
        </row>
        <row r="333">
          <cell r="B333">
            <v>322</v>
          </cell>
        </row>
        <row r="334">
          <cell r="B334">
            <v>323</v>
          </cell>
        </row>
        <row r="335">
          <cell r="B335">
            <v>324</v>
          </cell>
        </row>
        <row r="336">
          <cell r="B336">
            <v>325</v>
          </cell>
        </row>
        <row r="337">
          <cell r="B337">
            <v>326</v>
          </cell>
        </row>
        <row r="338">
          <cell r="B338">
            <v>327</v>
          </cell>
        </row>
        <row r="339">
          <cell r="B339">
            <v>328</v>
          </cell>
        </row>
        <row r="340">
          <cell r="B340">
            <v>329</v>
          </cell>
        </row>
        <row r="341">
          <cell r="B341">
            <v>330</v>
          </cell>
        </row>
        <row r="342">
          <cell r="B342">
            <v>331</v>
          </cell>
        </row>
        <row r="343">
          <cell r="B343">
            <v>332</v>
          </cell>
        </row>
        <row r="344">
          <cell r="B344">
            <v>333</v>
          </cell>
        </row>
        <row r="345">
          <cell r="B345">
            <v>334</v>
          </cell>
        </row>
        <row r="346">
          <cell r="B346">
            <v>335</v>
          </cell>
        </row>
        <row r="347">
          <cell r="B347">
            <v>336</v>
          </cell>
        </row>
        <row r="348">
          <cell r="B348">
            <v>337</v>
          </cell>
        </row>
        <row r="349">
          <cell r="B349">
            <v>338</v>
          </cell>
        </row>
        <row r="350">
          <cell r="B350">
            <v>339</v>
          </cell>
        </row>
        <row r="351">
          <cell r="B351">
            <v>340</v>
          </cell>
        </row>
        <row r="352">
          <cell r="B352">
            <v>341</v>
          </cell>
        </row>
        <row r="353">
          <cell r="B353">
            <v>342</v>
          </cell>
        </row>
        <row r="354">
          <cell r="B354">
            <v>343</v>
          </cell>
        </row>
        <row r="355">
          <cell r="B355">
            <v>344</v>
          </cell>
        </row>
        <row r="356">
          <cell r="B356">
            <v>345</v>
          </cell>
        </row>
        <row r="357">
          <cell r="B357">
            <v>346</v>
          </cell>
        </row>
        <row r="358">
          <cell r="B358">
            <v>347</v>
          </cell>
        </row>
        <row r="359">
          <cell r="B359">
            <v>348</v>
          </cell>
        </row>
        <row r="360">
          <cell r="B360">
            <v>349</v>
          </cell>
        </row>
        <row r="361">
          <cell r="B361">
            <v>350</v>
          </cell>
        </row>
        <row r="362">
          <cell r="B362">
            <v>351</v>
          </cell>
        </row>
        <row r="363">
          <cell r="B363">
            <v>352</v>
          </cell>
        </row>
        <row r="364">
          <cell r="B364">
            <v>353</v>
          </cell>
        </row>
        <row r="365">
          <cell r="B365">
            <v>354</v>
          </cell>
        </row>
        <row r="366">
          <cell r="B366">
            <v>355</v>
          </cell>
        </row>
        <row r="367">
          <cell r="B367">
            <v>356</v>
          </cell>
        </row>
        <row r="368">
          <cell r="B368">
            <v>357</v>
          </cell>
        </row>
        <row r="369">
          <cell r="B369">
            <v>358</v>
          </cell>
        </row>
        <row r="370">
          <cell r="B370">
            <v>359</v>
          </cell>
        </row>
        <row r="371">
          <cell r="B371">
            <v>360</v>
          </cell>
        </row>
      </sheetData>
      <sheetData sheetId="2" refreshError="1"/>
      <sheetData sheetId="3">
        <row r="14">
          <cell r="A14" t="str">
            <v>None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2D6AB-BDF7-446C-A7F8-A28B43C3D002}">
  <dimension ref="B1:I254"/>
  <sheetViews>
    <sheetView showGridLines="0" tabSelected="1" workbookViewId="0"/>
  </sheetViews>
  <sheetFormatPr defaultRowHeight="12" x14ac:dyDescent="0.3"/>
  <cols>
    <col min="1" max="1" width="1.453125" style="4" customWidth="1"/>
    <col min="2" max="2" width="20.90625" style="4" bestFit="1" customWidth="1"/>
    <col min="3" max="3" width="15.6328125" style="4" customWidth="1"/>
    <col min="4" max="9" width="15.81640625" style="4" customWidth="1"/>
    <col min="10" max="16384" width="8.7265625" style="4"/>
  </cols>
  <sheetData>
    <row r="1" spans="2:4" s="1" customFormat="1" ht="15.5" x14ac:dyDescent="0.35">
      <c r="B1" s="1" t="s">
        <v>0</v>
      </c>
      <c r="C1" s="2"/>
    </row>
    <row r="2" spans="2:4" s="1" customFormat="1" ht="15.5" x14ac:dyDescent="0.35">
      <c r="B2" s="1" t="s">
        <v>1</v>
      </c>
      <c r="C2" s="2" t="s">
        <v>2</v>
      </c>
    </row>
    <row r="4" spans="2:4" ht="13.5" x14ac:dyDescent="0.45">
      <c r="B4" s="3" t="s">
        <v>3</v>
      </c>
    </row>
    <row r="5" spans="2:4" x14ac:dyDescent="0.3">
      <c r="B5" s="4" t="s">
        <v>4</v>
      </c>
      <c r="C5" s="5">
        <v>100000</v>
      </c>
    </row>
    <row r="6" spans="2:4" x14ac:dyDescent="0.3">
      <c r="B6" s="4" t="s">
        <v>5</v>
      </c>
      <c r="C6" s="5">
        <v>10000</v>
      </c>
    </row>
    <row r="7" spans="2:4" x14ac:dyDescent="0.3">
      <c r="B7" s="4" t="s">
        <v>6</v>
      </c>
      <c r="C7" s="6">
        <v>0.06</v>
      </c>
    </row>
    <row r="8" spans="2:4" s="9" customFormat="1" x14ac:dyDescent="0.3">
      <c r="B8" s="7" t="s">
        <v>29</v>
      </c>
      <c r="C8" s="8">
        <f>C7-C9</f>
        <v>1.9999999999999997E-2</v>
      </c>
    </row>
    <row r="9" spans="2:4" s="9" customFormat="1" x14ac:dyDescent="0.3">
      <c r="B9" s="7" t="s">
        <v>7</v>
      </c>
      <c r="C9" s="10">
        <v>0.04</v>
      </c>
    </row>
    <row r="10" spans="2:4" x14ac:dyDescent="0.3">
      <c r="B10" s="4" t="s">
        <v>8</v>
      </c>
      <c r="C10" s="16">
        <f>C8*C5</f>
        <v>1999.9999999999998</v>
      </c>
    </row>
    <row r="11" spans="2:4" x14ac:dyDescent="0.3">
      <c r="B11" s="4" t="s">
        <v>9</v>
      </c>
      <c r="C11" s="5">
        <v>10</v>
      </c>
    </row>
    <row r="12" spans="2:4" x14ac:dyDescent="0.3">
      <c r="B12" s="9" t="s">
        <v>30</v>
      </c>
      <c r="C12" s="16"/>
    </row>
    <row r="14" spans="2:4" ht="13.5" x14ac:dyDescent="0.45">
      <c r="B14" s="3" t="s">
        <v>10</v>
      </c>
      <c r="C14" s="11" t="s">
        <v>11</v>
      </c>
    </row>
    <row r="15" spans="2:4" x14ac:dyDescent="0.3">
      <c r="B15" s="4" t="s">
        <v>12</v>
      </c>
      <c r="C15" s="12">
        <f>I32</f>
        <v>302128.24958213058</v>
      </c>
    </row>
    <row r="16" spans="2:4" x14ac:dyDescent="0.3">
      <c r="B16" s="4" t="s">
        <v>13</v>
      </c>
      <c r="C16" s="12">
        <f>I44</f>
        <v>310760.91112867056</v>
      </c>
      <c r="D16" s="12"/>
    </row>
    <row r="17" spans="2:9" x14ac:dyDescent="0.3">
      <c r="B17" s="4" t="s">
        <v>14</v>
      </c>
      <c r="C17" s="12">
        <f>I66</f>
        <v>312708.79651505867</v>
      </c>
      <c r="D17" s="12"/>
    </row>
    <row r="18" spans="2:9" x14ac:dyDescent="0.3">
      <c r="B18" s="4" t="s">
        <v>15</v>
      </c>
      <c r="C18" s="12">
        <f>I108</f>
        <v>313514.19905943662</v>
      </c>
      <c r="D18" s="12"/>
    </row>
    <row r="19" spans="2:9" x14ac:dyDescent="0.3">
      <c r="B19" s="4" t="s">
        <v>16</v>
      </c>
      <c r="C19" s="12">
        <f>I230</f>
        <v>313152.01541845076</v>
      </c>
      <c r="D19" s="12"/>
    </row>
    <row r="20" spans="2:9" x14ac:dyDescent="0.3">
      <c r="E20" s="9" t="s">
        <v>30</v>
      </c>
    </row>
    <row r="21" spans="2:9" ht="13.5" x14ac:dyDescent="0.45">
      <c r="B21" s="3" t="s">
        <v>17</v>
      </c>
    </row>
    <row r="22" spans="2:9" ht="13.5" x14ac:dyDescent="0.45">
      <c r="B22" s="13" t="s">
        <v>18</v>
      </c>
      <c r="C22" s="11" t="s">
        <v>19</v>
      </c>
      <c r="D22" s="11" t="s">
        <v>20</v>
      </c>
      <c r="E22" s="11" t="s">
        <v>21</v>
      </c>
      <c r="F22" s="11" t="s">
        <v>22</v>
      </c>
      <c r="G22" s="11" t="s">
        <v>5</v>
      </c>
      <c r="H22" s="11"/>
      <c r="I22" s="11" t="s">
        <v>23</v>
      </c>
    </row>
    <row r="23" spans="2:9" x14ac:dyDescent="0.3">
      <c r="C23" s="14">
        <v>1</v>
      </c>
      <c r="D23" s="12">
        <f>C5</f>
        <v>100000</v>
      </c>
      <c r="E23" s="12">
        <f>D23*$C$9</f>
        <v>4000</v>
      </c>
      <c r="F23" s="12">
        <f>D23*$C$8</f>
        <v>1999.9999999999998</v>
      </c>
      <c r="G23" s="12">
        <f t="shared" ref="G23:G32" si="0">contr</f>
        <v>10000</v>
      </c>
      <c r="H23" s="12"/>
      <c r="I23" s="12">
        <f>SUM(D23:G23)</f>
        <v>116000</v>
      </c>
    </row>
    <row r="24" spans="2:9" x14ac:dyDescent="0.3">
      <c r="C24" s="14">
        <f>C23+1</f>
        <v>2</v>
      </c>
      <c r="D24" s="12">
        <f>SUM(D23,E23,G23)</f>
        <v>114000</v>
      </c>
      <c r="E24" s="12">
        <f>D24*$C$9</f>
        <v>4560</v>
      </c>
      <c r="F24" s="12">
        <f>F23+D24*$C$8</f>
        <v>4279.9999999999991</v>
      </c>
      <c r="G24" s="12">
        <f t="shared" si="0"/>
        <v>10000</v>
      </c>
      <c r="H24" s="12"/>
      <c r="I24" s="12">
        <f>SUM(D24:G24)</f>
        <v>132840</v>
      </c>
    </row>
    <row r="25" spans="2:9" x14ac:dyDescent="0.3">
      <c r="C25" s="14">
        <f t="shared" ref="C25:C32" si="1">C24+1</f>
        <v>3</v>
      </c>
      <c r="D25" s="12">
        <f t="shared" ref="D25:D32" si="2">SUM(D24,E24,G24)</f>
        <v>128560</v>
      </c>
      <c r="E25" s="12">
        <f t="shared" ref="E25:E32" si="3">D25*$C$9</f>
        <v>5142.4000000000005</v>
      </c>
      <c r="F25" s="12">
        <f t="shared" ref="F25:F32" si="4">F24+D25*$C$8</f>
        <v>6851.1999999999989</v>
      </c>
      <c r="G25" s="12">
        <f t="shared" si="0"/>
        <v>10000</v>
      </c>
      <c r="H25" s="12"/>
      <c r="I25" s="12">
        <f t="shared" ref="I25:I32" si="5">SUM(D25:G25)</f>
        <v>150553.60000000001</v>
      </c>
    </row>
    <row r="26" spans="2:9" x14ac:dyDescent="0.3">
      <c r="C26" s="14">
        <f t="shared" si="1"/>
        <v>4</v>
      </c>
      <c r="D26" s="12">
        <f t="shared" si="2"/>
        <v>143702.39999999999</v>
      </c>
      <c r="E26" s="12">
        <f t="shared" si="3"/>
        <v>5748.0959999999995</v>
      </c>
      <c r="F26" s="12">
        <f t="shared" si="4"/>
        <v>9725.2479999999978</v>
      </c>
      <c r="G26" s="12">
        <f t="shared" si="0"/>
        <v>10000</v>
      </c>
      <c r="H26" s="12"/>
      <c r="I26" s="12">
        <f t="shared" si="5"/>
        <v>169175.74399999998</v>
      </c>
    </row>
    <row r="27" spans="2:9" x14ac:dyDescent="0.3">
      <c r="C27" s="14">
        <f t="shared" si="1"/>
        <v>5</v>
      </c>
      <c r="D27" s="12">
        <f t="shared" si="2"/>
        <v>159450.49599999998</v>
      </c>
      <c r="E27" s="12">
        <f t="shared" si="3"/>
        <v>6378.0198399999999</v>
      </c>
      <c r="F27" s="12">
        <f t="shared" si="4"/>
        <v>12914.257919999996</v>
      </c>
      <c r="G27" s="12">
        <f t="shared" si="0"/>
        <v>10000</v>
      </c>
      <c r="H27" s="12"/>
      <c r="I27" s="12">
        <f t="shared" si="5"/>
        <v>188742.77375999998</v>
      </c>
    </row>
    <row r="28" spans="2:9" x14ac:dyDescent="0.3">
      <c r="C28" s="14">
        <f t="shared" si="1"/>
        <v>6</v>
      </c>
      <c r="D28" s="12">
        <f t="shared" si="2"/>
        <v>175828.51583999998</v>
      </c>
      <c r="E28" s="12">
        <f t="shared" si="3"/>
        <v>7033.1406335999991</v>
      </c>
      <c r="F28" s="12">
        <f t="shared" si="4"/>
        <v>16430.828236799996</v>
      </c>
      <c r="G28" s="12">
        <f t="shared" si="0"/>
        <v>10000</v>
      </c>
      <c r="H28" s="12"/>
      <c r="I28" s="12">
        <f t="shared" si="5"/>
        <v>209292.48471039999</v>
      </c>
    </row>
    <row r="29" spans="2:9" x14ac:dyDescent="0.3">
      <c r="C29" s="14">
        <f t="shared" si="1"/>
        <v>7</v>
      </c>
      <c r="D29" s="12">
        <f t="shared" si="2"/>
        <v>192861.65647359999</v>
      </c>
      <c r="E29" s="12">
        <f t="shared" si="3"/>
        <v>7714.4662589439995</v>
      </c>
      <c r="F29" s="12">
        <f t="shared" si="4"/>
        <v>20288.061366271995</v>
      </c>
      <c r="G29" s="12">
        <f t="shared" si="0"/>
        <v>10000</v>
      </c>
      <c r="H29" s="12"/>
      <c r="I29" s="12">
        <f t="shared" si="5"/>
        <v>230864.18409881598</v>
      </c>
    </row>
    <row r="30" spans="2:9" x14ac:dyDescent="0.3">
      <c r="C30" s="14">
        <f t="shared" si="1"/>
        <v>8</v>
      </c>
      <c r="D30" s="12">
        <f t="shared" si="2"/>
        <v>210576.122732544</v>
      </c>
      <c r="E30" s="12">
        <f t="shared" si="3"/>
        <v>8423.0449093017596</v>
      </c>
      <c r="F30" s="12">
        <f t="shared" si="4"/>
        <v>24499.583820922875</v>
      </c>
      <c r="G30" s="12">
        <f t="shared" si="0"/>
        <v>10000</v>
      </c>
      <c r="H30" s="12"/>
      <c r="I30" s="12">
        <f t="shared" si="5"/>
        <v>253498.75146276865</v>
      </c>
    </row>
    <row r="31" spans="2:9" x14ac:dyDescent="0.3">
      <c r="C31" s="14">
        <f t="shared" si="1"/>
        <v>9</v>
      </c>
      <c r="D31" s="12">
        <f t="shared" si="2"/>
        <v>228999.16764184576</v>
      </c>
      <c r="E31" s="12">
        <f t="shared" si="3"/>
        <v>9159.9667056738308</v>
      </c>
      <c r="F31" s="12">
        <f t="shared" si="4"/>
        <v>29079.567173759788</v>
      </c>
      <c r="G31" s="12">
        <f t="shared" si="0"/>
        <v>10000</v>
      </c>
      <c r="H31" s="12"/>
      <c r="I31" s="12">
        <f t="shared" si="5"/>
        <v>277238.70152127941</v>
      </c>
    </row>
    <row r="32" spans="2:9" x14ac:dyDescent="0.3">
      <c r="C32" s="14">
        <f t="shared" si="1"/>
        <v>10</v>
      </c>
      <c r="D32" s="12">
        <f t="shared" si="2"/>
        <v>248159.1343475196</v>
      </c>
      <c r="E32" s="12">
        <f t="shared" si="3"/>
        <v>9926.3653739007841</v>
      </c>
      <c r="F32" s="12">
        <f t="shared" si="4"/>
        <v>34042.749860710181</v>
      </c>
      <c r="G32" s="12">
        <f t="shared" si="0"/>
        <v>10000</v>
      </c>
      <c r="H32" s="12"/>
      <c r="I32" s="12">
        <f t="shared" si="5"/>
        <v>302128.24958213058</v>
      </c>
    </row>
    <row r="34" spans="2:9" ht="13.5" x14ac:dyDescent="0.45">
      <c r="B34" s="13" t="s">
        <v>24</v>
      </c>
      <c r="C34" s="11" t="s">
        <v>19</v>
      </c>
      <c r="D34" s="11" t="s">
        <v>20</v>
      </c>
      <c r="E34" s="11" t="s">
        <v>21</v>
      </c>
      <c r="F34" s="11" t="s">
        <v>22</v>
      </c>
      <c r="G34" s="11" t="s">
        <v>25</v>
      </c>
      <c r="H34" s="11" t="s">
        <v>5</v>
      </c>
      <c r="I34" s="11" t="s">
        <v>23</v>
      </c>
    </row>
    <row r="35" spans="2:9" x14ac:dyDescent="0.3">
      <c r="C35" s="4">
        <v>1</v>
      </c>
      <c r="D35" s="12">
        <f>C5</f>
        <v>100000</v>
      </c>
      <c r="E35" s="12">
        <f>D35*$C$9</f>
        <v>4000</v>
      </c>
      <c r="F35" s="12">
        <f>D35*$C$8</f>
        <v>1999.9999999999998</v>
      </c>
      <c r="G35" s="12">
        <f>-$C$11</f>
        <v>-10</v>
      </c>
      <c r="H35" s="12">
        <f t="shared" ref="H35:H44" si="6">contr</f>
        <v>10000</v>
      </c>
      <c r="I35" s="12">
        <f>SUM(D35:H35)</f>
        <v>115990</v>
      </c>
    </row>
    <row r="36" spans="2:9" x14ac:dyDescent="0.3">
      <c r="C36" s="4">
        <f>C35+1</f>
        <v>2</v>
      </c>
      <c r="D36" s="12">
        <f>I35</f>
        <v>115990</v>
      </c>
      <c r="E36" s="12">
        <f>D36*$C$9</f>
        <v>4639.6000000000004</v>
      </c>
      <c r="F36" s="12">
        <f>D36*$C$8</f>
        <v>2319.7999999999997</v>
      </c>
      <c r="G36" s="12">
        <f>-$C$11</f>
        <v>-10</v>
      </c>
      <c r="H36" s="12">
        <f t="shared" si="6"/>
        <v>10000</v>
      </c>
      <c r="I36" s="12">
        <f>SUM(D36:H36)</f>
        <v>132939.40000000002</v>
      </c>
    </row>
    <row r="37" spans="2:9" x14ac:dyDescent="0.3">
      <c r="C37" s="4">
        <f t="shared" ref="C37:C44" si="7">C36+1</f>
        <v>3</v>
      </c>
      <c r="D37" s="12">
        <f t="shared" ref="D37:D44" si="8">I36</f>
        <v>132939.40000000002</v>
      </c>
      <c r="E37" s="12">
        <f t="shared" ref="E37:E44" si="9">D37*$C$9</f>
        <v>5317.5760000000009</v>
      </c>
      <c r="F37" s="12">
        <f t="shared" ref="F37:F44" si="10">D37*$C$8</f>
        <v>2658.788</v>
      </c>
      <c r="G37" s="12">
        <f t="shared" ref="G37:G44" si="11">-$C$11</f>
        <v>-10</v>
      </c>
      <c r="H37" s="12">
        <f t="shared" si="6"/>
        <v>10000</v>
      </c>
      <c r="I37" s="12">
        <f t="shared" ref="I37:I44" si="12">SUM(D37:H37)</f>
        <v>150905.76400000002</v>
      </c>
    </row>
    <row r="38" spans="2:9" x14ac:dyDescent="0.3">
      <c r="C38" s="4">
        <f t="shared" si="7"/>
        <v>4</v>
      </c>
      <c r="D38" s="12">
        <f t="shared" si="8"/>
        <v>150905.76400000002</v>
      </c>
      <c r="E38" s="12">
        <f t="shared" si="9"/>
        <v>6036.2305600000009</v>
      </c>
      <c r="F38" s="12">
        <f t="shared" si="10"/>
        <v>3018.11528</v>
      </c>
      <c r="G38" s="12">
        <f t="shared" si="11"/>
        <v>-10</v>
      </c>
      <c r="H38" s="12">
        <f t="shared" si="6"/>
        <v>10000</v>
      </c>
      <c r="I38" s="12">
        <f t="shared" si="12"/>
        <v>169950.10984000002</v>
      </c>
    </row>
    <row r="39" spans="2:9" x14ac:dyDescent="0.3">
      <c r="C39" s="4">
        <f t="shared" si="7"/>
        <v>5</v>
      </c>
      <c r="D39" s="12">
        <f t="shared" si="8"/>
        <v>169950.10984000002</v>
      </c>
      <c r="E39" s="12">
        <f t="shared" si="9"/>
        <v>6798.0043936000011</v>
      </c>
      <c r="F39" s="12">
        <f t="shared" si="10"/>
        <v>3399.0021967999996</v>
      </c>
      <c r="G39" s="12">
        <f t="shared" si="11"/>
        <v>-10</v>
      </c>
      <c r="H39" s="12">
        <f t="shared" si="6"/>
        <v>10000</v>
      </c>
      <c r="I39" s="12">
        <f t="shared" si="12"/>
        <v>190137.11643040003</v>
      </c>
    </row>
    <row r="40" spans="2:9" x14ac:dyDescent="0.3">
      <c r="C40" s="4">
        <f t="shared" si="7"/>
        <v>6</v>
      </c>
      <c r="D40" s="12">
        <f t="shared" si="8"/>
        <v>190137.11643040003</v>
      </c>
      <c r="E40" s="12">
        <f t="shared" si="9"/>
        <v>7605.4846572160013</v>
      </c>
      <c r="F40" s="12">
        <f t="shared" si="10"/>
        <v>3802.7423286079998</v>
      </c>
      <c r="G40" s="12">
        <f t="shared" si="11"/>
        <v>-10</v>
      </c>
      <c r="H40" s="12">
        <f t="shared" si="6"/>
        <v>10000</v>
      </c>
      <c r="I40" s="12">
        <f t="shared" si="12"/>
        <v>211535.34341622403</v>
      </c>
    </row>
    <row r="41" spans="2:9" x14ac:dyDescent="0.3">
      <c r="C41" s="4">
        <f t="shared" si="7"/>
        <v>7</v>
      </c>
      <c r="D41" s="12">
        <f t="shared" si="8"/>
        <v>211535.34341622403</v>
      </c>
      <c r="E41" s="12">
        <f t="shared" si="9"/>
        <v>8461.4137366489613</v>
      </c>
      <c r="F41" s="12">
        <f t="shared" si="10"/>
        <v>4230.7068683244797</v>
      </c>
      <c r="G41" s="12">
        <f t="shared" si="11"/>
        <v>-10</v>
      </c>
      <c r="H41" s="12">
        <f t="shared" si="6"/>
        <v>10000</v>
      </c>
      <c r="I41" s="12">
        <f t="shared" si="12"/>
        <v>234217.46402119749</v>
      </c>
    </row>
    <row r="42" spans="2:9" x14ac:dyDescent="0.3">
      <c r="C42" s="4">
        <f t="shared" si="7"/>
        <v>8</v>
      </c>
      <c r="D42" s="12">
        <f t="shared" si="8"/>
        <v>234217.46402119749</v>
      </c>
      <c r="E42" s="12">
        <f t="shared" si="9"/>
        <v>9368.698560847899</v>
      </c>
      <c r="F42" s="12">
        <f t="shared" si="10"/>
        <v>4684.3492804239495</v>
      </c>
      <c r="G42" s="12">
        <f t="shared" si="11"/>
        <v>-10</v>
      </c>
      <c r="H42" s="12">
        <f t="shared" si="6"/>
        <v>10000</v>
      </c>
      <c r="I42" s="12">
        <f t="shared" si="12"/>
        <v>258260.51186246934</v>
      </c>
    </row>
    <row r="43" spans="2:9" x14ac:dyDescent="0.3">
      <c r="C43" s="4">
        <f t="shared" si="7"/>
        <v>9</v>
      </c>
      <c r="D43" s="12">
        <f t="shared" si="8"/>
        <v>258260.51186246934</v>
      </c>
      <c r="E43" s="12">
        <f t="shared" si="9"/>
        <v>10330.420474498775</v>
      </c>
      <c r="F43" s="12">
        <f t="shared" si="10"/>
        <v>5165.2102372493864</v>
      </c>
      <c r="G43" s="12">
        <f t="shared" si="11"/>
        <v>-10</v>
      </c>
      <c r="H43" s="12">
        <f t="shared" si="6"/>
        <v>10000</v>
      </c>
      <c r="I43" s="12">
        <f t="shared" si="12"/>
        <v>283746.14257421752</v>
      </c>
    </row>
    <row r="44" spans="2:9" x14ac:dyDescent="0.3">
      <c r="C44" s="4">
        <f t="shared" si="7"/>
        <v>10</v>
      </c>
      <c r="D44" s="12">
        <f t="shared" si="8"/>
        <v>283746.14257421752</v>
      </c>
      <c r="E44" s="12">
        <f t="shared" si="9"/>
        <v>11349.845702968702</v>
      </c>
      <c r="F44" s="12">
        <f t="shared" si="10"/>
        <v>5674.9228514843498</v>
      </c>
      <c r="G44" s="12">
        <f t="shared" si="11"/>
        <v>-10</v>
      </c>
      <c r="H44" s="12">
        <f t="shared" si="6"/>
        <v>10000</v>
      </c>
      <c r="I44" s="12">
        <f t="shared" si="12"/>
        <v>310760.91112867056</v>
      </c>
    </row>
    <row r="45" spans="2:9" x14ac:dyDescent="0.3">
      <c r="D45" s="15"/>
      <c r="E45" s="15"/>
      <c r="F45" s="15"/>
      <c r="I45" s="15"/>
    </row>
    <row r="46" spans="2:9" ht="13.5" x14ac:dyDescent="0.45">
      <c r="B46" s="13" t="s">
        <v>26</v>
      </c>
      <c r="C46" s="11" t="s">
        <v>19</v>
      </c>
      <c r="D46" s="11" t="s">
        <v>20</v>
      </c>
      <c r="E46" s="11" t="s">
        <v>21</v>
      </c>
      <c r="F46" s="11" t="s">
        <v>22</v>
      </c>
      <c r="G46" s="11" t="s">
        <v>25</v>
      </c>
      <c r="H46" s="11" t="s">
        <v>5</v>
      </c>
      <c r="I46" s="11" t="s">
        <v>23</v>
      </c>
    </row>
    <row r="47" spans="2:9" x14ac:dyDescent="0.3">
      <c r="C47" s="4">
        <v>1</v>
      </c>
      <c r="D47" s="12">
        <f>$C$5</f>
        <v>100000</v>
      </c>
      <c r="E47" s="12">
        <f t="shared" ref="E47:E66" si="13">D47*$C$9/2</f>
        <v>2000</v>
      </c>
      <c r="F47" s="12">
        <f t="shared" ref="F47:F66" si="14">D47*$C$8/2</f>
        <v>999.99999999999989</v>
      </c>
      <c r="G47" s="12">
        <f t="shared" ref="G47:G66" si="15">-$C$11</f>
        <v>-10</v>
      </c>
      <c r="H47" s="12"/>
      <c r="I47" s="12">
        <f>SUM(D47:H47)</f>
        <v>102990</v>
      </c>
    </row>
    <row r="48" spans="2:9" x14ac:dyDescent="0.3">
      <c r="C48" s="4">
        <f>C47+1</f>
        <v>2</v>
      </c>
      <c r="D48" s="12">
        <f>I47</f>
        <v>102990</v>
      </c>
      <c r="E48" s="12">
        <f t="shared" si="13"/>
        <v>2059.8000000000002</v>
      </c>
      <c r="F48" s="12">
        <f t="shared" si="14"/>
        <v>1029.8999999999999</v>
      </c>
      <c r="G48" s="12">
        <f t="shared" si="15"/>
        <v>-10</v>
      </c>
      <c r="H48" s="12">
        <f>contr</f>
        <v>10000</v>
      </c>
      <c r="I48" s="12">
        <f>SUM(D48:H48)</f>
        <v>116069.7</v>
      </c>
    </row>
    <row r="49" spans="3:9" x14ac:dyDescent="0.3">
      <c r="C49" s="4">
        <f t="shared" ref="C49:C66" si="16">C48+1</f>
        <v>3</v>
      </c>
      <c r="D49" s="12">
        <f t="shared" ref="D49:D66" si="17">I48</f>
        <v>116069.7</v>
      </c>
      <c r="E49" s="12">
        <f t="shared" si="13"/>
        <v>2321.3939999999998</v>
      </c>
      <c r="F49" s="12">
        <f t="shared" si="14"/>
        <v>1160.6969999999999</v>
      </c>
      <c r="G49" s="12">
        <f t="shared" si="15"/>
        <v>-10</v>
      </c>
      <c r="H49" s="12"/>
      <c r="I49" s="12">
        <f t="shared" ref="I49:I66" si="18">SUM(D49:H49)</f>
        <v>119541.791</v>
      </c>
    </row>
    <row r="50" spans="3:9" x14ac:dyDescent="0.3">
      <c r="C50" s="4">
        <f t="shared" si="16"/>
        <v>4</v>
      </c>
      <c r="D50" s="12">
        <f t="shared" si="17"/>
        <v>119541.791</v>
      </c>
      <c r="E50" s="12">
        <f t="shared" si="13"/>
        <v>2390.8358199999998</v>
      </c>
      <c r="F50" s="12">
        <f t="shared" si="14"/>
        <v>1195.4179099999999</v>
      </c>
      <c r="G50" s="12">
        <f t="shared" si="15"/>
        <v>-10</v>
      </c>
      <c r="H50" s="12">
        <f>contr</f>
        <v>10000</v>
      </c>
      <c r="I50" s="12">
        <f t="shared" si="18"/>
        <v>133118.04472999999</v>
      </c>
    </row>
    <row r="51" spans="3:9" x14ac:dyDescent="0.3">
      <c r="C51" s="4">
        <f t="shared" si="16"/>
        <v>5</v>
      </c>
      <c r="D51" s="12">
        <f t="shared" si="17"/>
        <v>133118.04472999999</v>
      </c>
      <c r="E51" s="12">
        <f t="shared" si="13"/>
        <v>2662.3608945999999</v>
      </c>
      <c r="F51" s="12">
        <f t="shared" si="14"/>
        <v>1331.1804472999997</v>
      </c>
      <c r="G51" s="12">
        <f t="shared" si="15"/>
        <v>-10</v>
      </c>
      <c r="H51" s="12"/>
      <c r="I51" s="12">
        <f t="shared" si="18"/>
        <v>137101.58607189998</v>
      </c>
    </row>
    <row r="52" spans="3:9" x14ac:dyDescent="0.3">
      <c r="C52" s="4">
        <f t="shared" si="16"/>
        <v>6</v>
      </c>
      <c r="D52" s="12">
        <f t="shared" si="17"/>
        <v>137101.58607189998</v>
      </c>
      <c r="E52" s="12">
        <f t="shared" si="13"/>
        <v>2742.0317214379997</v>
      </c>
      <c r="F52" s="12">
        <f t="shared" si="14"/>
        <v>1371.0158607189996</v>
      </c>
      <c r="G52" s="12">
        <f t="shared" si="15"/>
        <v>-10</v>
      </c>
      <c r="H52" s="12">
        <f>contr</f>
        <v>10000</v>
      </c>
      <c r="I52" s="12">
        <f t="shared" si="18"/>
        <v>151204.63365405696</v>
      </c>
    </row>
    <row r="53" spans="3:9" x14ac:dyDescent="0.3">
      <c r="C53" s="4">
        <f t="shared" si="16"/>
        <v>7</v>
      </c>
      <c r="D53" s="12">
        <f t="shared" si="17"/>
        <v>151204.63365405696</v>
      </c>
      <c r="E53" s="12">
        <f t="shared" si="13"/>
        <v>3024.0926730811393</v>
      </c>
      <c r="F53" s="12">
        <f t="shared" si="14"/>
        <v>1512.0463365405694</v>
      </c>
      <c r="G53" s="12">
        <f t="shared" si="15"/>
        <v>-10</v>
      </c>
      <c r="H53" s="12"/>
      <c r="I53" s="12">
        <f t="shared" si="18"/>
        <v>155730.77266367868</v>
      </c>
    </row>
    <row r="54" spans="3:9" x14ac:dyDescent="0.3">
      <c r="C54" s="4">
        <f t="shared" si="16"/>
        <v>8</v>
      </c>
      <c r="D54" s="12">
        <f t="shared" si="17"/>
        <v>155730.77266367868</v>
      </c>
      <c r="E54" s="12">
        <f t="shared" si="13"/>
        <v>3114.6154532735736</v>
      </c>
      <c r="F54" s="12">
        <f t="shared" si="14"/>
        <v>1557.3077266367866</v>
      </c>
      <c r="G54" s="12">
        <f t="shared" si="15"/>
        <v>-10</v>
      </c>
      <c r="H54" s="12">
        <f>contr</f>
        <v>10000</v>
      </c>
      <c r="I54" s="12">
        <f t="shared" si="18"/>
        <v>170392.69584358906</v>
      </c>
    </row>
    <row r="55" spans="3:9" x14ac:dyDescent="0.3">
      <c r="C55" s="4">
        <f t="shared" si="16"/>
        <v>9</v>
      </c>
      <c r="D55" s="12">
        <f t="shared" si="17"/>
        <v>170392.69584358906</v>
      </c>
      <c r="E55" s="12">
        <f t="shared" si="13"/>
        <v>3407.8539168717812</v>
      </c>
      <c r="F55" s="12">
        <f t="shared" si="14"/>
        <v>1703.9269584358904</v>
      </c>
      <c r="G55" s="12">
        <f t="shared" si="15"/>
        <v>-10</v>
      </c>
      <c r="H55" s="12"/>
      <c r="I55" s="12">
        <f t="shared" si="18"/>
        <v>175494.47671889671</v>
      </c>
    </row>
    <row r="56" spans="3:9" x14ac:dyDescent="0.3">
      <c r="C56" s="4">
        <f t="shared" si="16"/>
        <v>10</v>
      </c>
      <c r="D56" s="12">
        <f t="shared" si="17"/>
        <v>175494.47671889671</v>
      </c>
      <c r="E56" s="12">
        <f t="shared" si="13"/>
        <v>3509.8895343779341</v>
      </c>
      <c r="F56" s="12">
        <f t="shared" si="14"/>
        <v>1754.9447671889668</v>
      </c>
      <c r="G56" s="12">
        <f t="shared" si="15"/>
        <v>-10</v>
      </c>
      <c r="H56" s="12">
        <f>contr</f>
        <v>10000</v>
      </c>
      <c r="I56" s="12">
        <f t="shared" si="18"/>
        <v>190749.31102046362</v>
      </c>
    </row>
    <row r="57" spans="3:9" x14ac:dyDescent="0.3">
      <c r="C57" s="4">
        <f t="shared" si="16"/>
        <v>11</v>
      </c>
      <c r="D57" s="12">
        <f t="shared" si="17"/>
        <v>190749.31102046362</v>
      </c>
      <c r="E57" s="12">
        <f t="shared" si="13"/>
        <v>3814.9862204092724</v>
      </c>
      <c r="F57" s="12">
        <f t="shared" si="14"/>
        <v>1907.493110204636</v>
      </c>
      <c r="G57" s="12">
        <f t="shared" si="15"/>
        <v>-10</v>
      </c>
      <c r="H57" s="12"/>
      <c r="I57" s="12">
        <f t="shared" si="18"/>
        <v>196461.79035107754</v>
      </c>
    </row>
    <row r="58" spans="3:9" x14ac:dyDescent="0.3">
      <c r="C58" s="4">
        <f t="shared" si="16"/>
        <v>12</v>
      </c>
      <c r="D58" s="12">
        <f t="shared" si="17"/>
        <v>196461.79035107754</v>
      </c>
      <c r="E58" s="12">
        <f t="shared" si="13"/>
        <v>3929.235807021551</v>
      </c>
      <c r="F58" s="12">
        <f t="shared" si="14"/>
        <v>1964.617903510775</v>
      </c>
      <c r="G58" s="12">
        <f t="shared" si="15"/>
        <v>-10</v>
      </c>
      <c r="H58" s="12">
        <f>contr</f>
        <v>10000</v>
      </c>
      <c r="I58" s="12">
        <f t="shared" si="18"/>
        <v>212345.64406160987</v>
      </c>
    </row>
    <row r="59" spans="3:9" x14ac:dyDescent="0.3">
      <c r="C59" s="4">
        <f t="shared" si="16"/>
        <v>13</v>
      </c>
      <c r="D59" s="12">
        <f t="shared" si="17"/>
        <v>212345.64406160987</v>
      </c>
      <c r="E59" s="12">
        <f t="shared" si="13"/>
        <v>4246.9128812321978</v>
      </c>
      <c r="F59" s="12">
        <f t="shared" si="14"/>
        <v>2123.4564406160985</v>
      </c>
      <c r="G59" s="12">
        <f t="shared" si="15"/>
        <v>-10</v>
      </c>
      <c r="H59" s="12"/>
      <c r="I59" s="12">
        <f t="shared" si="18"/>
        <v>218706.01338345816</v>
      </c>
    </row>
    <row r="60" spans="3:9" x14ac:dyDescent="0.3">
      <c r="C60" s="4">
        <f t="shared" si="16"/>
        <v>14</v>
      </c>
      <c r="D60" s="12">
        <f t="shared" si="17"/>
        <v>218706.01338345816</v>
      </c>
      <c r="E60" s="12">
        <f t="shared" si="13"/>
        <v>4374.1202676691637</v>
      </c>
      <c r="F60" s="12">
        <f t="shared" si="14"/>
        <v>2187.0601338345814</v>
      </c>
      <c r="G60" s="12">
        <f t="shared" si="15"/>
        <v>-10</v>
      </c>
      <c r="H60" s="12">
        <f>contr</f>
        <v>10000</v>
      </c>
      <c r="I60" s="12">
        <f t="shared" si="18"/>
        <v>235257.19378496191</v>
      </c>
    </row>
    <row r="61" spans="3:9" x14ac:dyDescent="0.3">
      <c r="C61" s="4">
        <f t="shared" si="16"/>
        <v>15</v>
      </c>
      <c r="D61" s="12">
        <f t="shared" si="17"/>
        <v>235257.19378496191</v>
      </c>
      <c r="E61" s="12">
        <f t="shared" si="13"/>
        <v>4705.1438756992384</v>
      </c>
      <c r="F61" s="12">
        <f t="shared" si="14"/>
        <v>2352.5719378496187</v>
      </c>
      <c r="G61" s="12">
        <f t="shared" si="15"/>
        <v>-10</v>
      </c>
      <c r="H61" s="12"/>
      <c r="I61" s="12">
        <f t="shared" si="18"/>
        <v>242304.90959851077</v>
      </c>
    </row>
    <row r="62" spans="3:9" x14ac:dyDescent="0.3">
      <c r="C62" s="4">
        <f t="shared" si="16"/>
        <v>16</v>
      </c>
      <c r="D62" s="12">
        <f t="shared" si="17"/>
        <v>242304.90959851077</v>
      </c>
      <c r="E62" s="12">
        <f t="shared" si="13"/>
        <v>4846.0981919702153</v>
      </c>
      <c r="F62" s="12">
        <f t="shared" si="14"/>
        <v>2423.0490959851072</v>
      </c>
      <c r="G62" s="12">
        <f t="shared" si="15"/>
        <v>-10</v>
      </c>
      <c r="H62" s="12">
        <f>contr</f>
        <v>10000</v>
      </c>
      <c r="I62" s="12">
        <f t="shared" si="18"/>
        <v>259564.05688646607</v>
      </c>
    </row>
    <row r="63" spans="3:9" x14ac:dyDescent="0.3">
      <c r="C63" s="4">
        <f t="shared" si="16"/>
        <v>17</v>
      </c>
      <c r="D63" s="12">
        <f t="shared" si="17"/>
        <v>259564.05688646607</v>
      </c>
      <c r="E63" s="12">
        <f t="shared" si="13"/>
        <v>5191.2811377293219</v>
      </c>
      <c r="F63" s="12">
        <f t="shared" si="14"/>
        <v>2595.6405688646605</v>
      </c>
      <c r="G63" s="12">
        <f t="shared" si="15"/>
        <v>-10</v>
      </c>
      <c r="H63" s="12"/>
      <c r="I63" s="12">
        <f t="shared" si="18"/>
        <v>267340.97859306005</v>
      </c>
    </row>
    <row r="64" spans="3:9" x14ac:dyDescent="0.3">
      <c r="C64" s="4">
        <f t="shared" si="16"/>
        <v>18</v>
      </c>
      <c r="D64" s="12">
        <f t="shared" si="17"/>
        <v>267340.97859306005</v>
      </c>
      <c r="E64" s="12">
        <f t="shared" si="13"/>
        <v>5346.8195718612014</v>
      </c>
      <c r="F64" s="12">
        <f t="shared" si="14"/>
        <v>2673.4097859306003</v>
      </c>
      <c r="G64" s="12">
        <f t="shared" si="15"/>
        <v>-10</v>
      </c>
      <c r="H64" s="12">
        <f>contr</f>
        <v>10000</v>
      </c>
      <c r="I64" s="12">
        <f t="shared" si="18"/>
        <v>285351.20795085182</v>
      </c>
    </row>
    <row r="65" spans="2:9" x14ac:dyDescent="0.3">
      <c r="C65" s="4">
        <f t="shared" si="16"/>
        <v>19</v>
      </c>
      <c r="D65" s="12">
        <f t="shared" si="17"/>
        <v>285351.20795085182</v>
      </c>
      <c r="E65" s="12">
        <f t="shared" si="13"/>
        <v>5707.0241590170363</v>
      </c>
      <c r="F65" s="12">
        <f t="shared" si="14"/>
        <v>2853.5120795085177</v>
      </c>
      <c r="G65" s="12">
        <f t="shared" si="15"/>
        <v>-10</v>
      </c>
      <c r="H65" s="12"/>
      <c r="I65" s="12">
        <f t="shared" si="18"/>
        <v>293901.74418937735</v>
      </c>
    </row>
    <row r="66" spans="2:9" x14ac:dyDescent="0.3">
      <c r="C66" s="4">
        <f t="shared" si="16"/>
        <v>20</v>
      </c>
      <c r="D66" s="12">
        <f t="shared" si="17"/>
        <v>293901.74418937735</v>
      </c>
      <c r="E66" s="12">
        <f t="shared" si="13"/>
        <v>5878.0348837875472</v>
      </c>
      <c r="F66" s="12">
        <f t="shared" si="14"/>
        <v>2939.0174418937731</v>
      </c>
      <c r="G66" s="12">
        <f t="shared" si="15"/>
        <v>-10</v>
      </c>
      <c r="H66" s="12">
        <f>contr</f>
        <v>10000</v>
      </c>
      <c r="I66" s="12">
        <f t="shared" si="18"/>
        <v>312708.79651505867</v>
      </c>
    </row>
    <row r="67" spans="2:9" x14ac:dyDescent="0.3">
      <c r="D67" s="15"/>
      <c r="E67" s="15"/>
      <c r="F67" s="15"/>
      <c r="H67" s="12"/>
      <c r="I67" s="15"/>
    </row>
    <row r="68" spans="2:9" ht="13.5" x14ac:dyDescent="0.45">
      <c r="B68" s="13" t="s">
        <v>27</v>
      </c>
      <c r="C68" s="11" t="s">
        <v>19</v>
      </c>
      <c r="D68" s="11" t="s">
        <v>20</v>
      </c>
      <c r="E68" s="11" t="s">
        <v>21</v>
      </c>
      <c r="F68" s="11" t="s">
        <v>22</v>
      </c>
      <c r="G68" s="11" t="s">
        <v>25</v>
      </c>
      <c r="H68" s="11" t="s">
        <v>5</v>
      </c>
      <c r="I68" s="11" t="s">
        <v>23</v>
      </c>
    </row>
    <row r="69" spans="2:9" x14ac:dyDescent="0.3">
      <c r="C69" s="4">
        <v>1</v>
      </c>
      <c r="D69" s="12">
        <f>$C$5</f>
        <v>100000</v>
      </c>
      <c r="E69" s="12">
        <f t="shared" ref="E69:E108" si="19">D69*$C$9/4</f>
        <v>1000</v>
      </c>
      <c r="F69" s="12">
        <f>D69*$C$8/4</f>
        <v>499.99999999999994</v>
      </c>
      <c r="G69" s="12">
        <f t="shared" ref="G69:G108" si="20">-$C$11</f>
        <v>-10</v>
      </c>
      <c r="H69" s="12"/>
      <c r="I69" s="12">
        <f>SUM(D69:H69)</f>
        <v>101490</v>
      </c>
    </row>
    <row r="70" spans="2:9" x14ac:dyDescent="0.3">
      <c r="C70" s="4">
        <f>C69+1</f>
        <v>2</v>
      </c>
      <c r="D70" s="12">
        <f>I69</f>
        <v>101490</v>
      </c>
      <c r="E70" s="12">
        <f t="shared" si="19"/>
        <v>1014.9</v>
      </c>
      <c r="F70" s="12">
        <f>D70*$C$8/4</f>
        <v>507.44999999999993</v>
      </c>
      <c r="G70" s="12">
        <f t="shared" si="20"/>
        <v>-10</v>
      </c>
      <c r="H70" s="12"/>
      <c r="I70" s="12">
        <f t="shared" ref="I70:I108" si="21">SUM(D70:H70)</f>
        <v>103002.34999999999</v>
      </c>
    </row>
    <row r="71" spans="2:9" x14ac:dyDescent="0.3">
      <c r="C71" s="4">
        <f t="shared" ref="C71:C108" si="22">C70+1</f>
        <v>3</v>
      </c>
      <c r="D71" s="12">
        <f t="shared" ref="D71:D108" si="23">I70</f>
        <v>103002.34999999999</v>
      </c>
      <c r="E71" s="12">
        <f t="shared" si="19"/>
        <v>1030.0235</v>
      </c>
      <c r="F71" s="12">
        <f t="shared" ref="F71:F108" si="24">D71*$C$8/4</f>
        <v>515.01174999999989</v>
      </c>
      <c r="G71" s="12">
        <f t="shared" si="20"/>
        <v>-10</v>
      </c>
      <c r="H71" s="12"/>
      <c r="I71" s="12">
        <f t="shared" si="21"/>
        <v>104537.38524999999</v>
      </c>
    </row>
    <row r="72" spans="2:9" x14ac:dyDescent="0.3">
      <c r="C72" s="4">
        <f t="shared" si="22"/>
        <v>4</v>
      </c>
      <c r="D72" s="12">
        <f t="shared" si="23"/>
        <v>104537.38524999999</v>
      </c>
      <c r="E72" s="12">
        <f t="shared" si="19"/>
        <v>1045.3738524999999</v>
      </c>
      <c r="F72" s="12">
        <f t="shared" si="24"/>
        <v>522.68692624999983</v>
      </c>
      <c r="G72" s="12">
        <f t="shared" si="20"/>
        <v>-10</v>
      </c>
      <c r="H72" s="12">
        <f>contr</f>
        <v>10000</v>
      </c>
      <c r="I72" s="12">
        <f t="shared" si="21"/>
        <v>116095.44602874998</v>
      </c>
    </row>
    <row r="73" spans="2:9" x14ac:dyDescent="0.3">
      <c r="C73" s="4">
        <f t="shared" si="22"/>
        <v>5</v>
      </c>
      <c r="D73" s="12">
        <f t="shared" si="23"/>
        <v>116095.44602874998</v>
      </c>
      <c r="E73" s="12">
        <f t="shared" si="19"/>
        <v>1160.9544602874998</v>
      </c>
      <c r="F73" s="12">
        <f t="shared" si="24"/>
        <v>580.47723014374981</v>
      </c>
      <c r="G73" s="12">
        <f t="shared" si="20"/>
        <v>-10</v>
      </c>
      <c r="H73" s="12"/>
      <c r="I73" s="12">
        <f t="shared" si="21"/>
        <v>117826.87771918123</v>
      </c>
    </row>
    <row r="74" spans="2:9" x14ac:dyDescent="0.3">
      <c r="C74" s="4">
        <f t="shared" si="22"/>
        <v>6</v>
      </c>
      <c r="D74" s="12">
        <f t="shared" si="23"/>
        <v>117826.87771918123</v>
      </c>
      <c r="E74" s="12">
        <f t="shared" si="19"/>
        <v>1178.2687771918122</v>
      </c>
      <c r="F74" s="12">
        <f t="shared" si="24"/>
        <v>589.13438859590599</v>
      </c>
      <c r="G74" s="12">
        <f t="shared" si="20"/>
        <v>-10</v>
      </c>
      <c r="H74" s="12"/>
      <c r="I74" s="12">
        <f t="shared" si="21"/>
        <v>119584.28088496895</v>
      </c>
    </row>
    <row r="75" spans="2:9" x14ac:dyDescent="0.3">
      <c r="C75" s="4">
        <f t="shared" si="22"/>
        <v>7</v>
      </c>
      <c r="D75" s="12">
        <f t="shared" si="23"/>
        <v>119584.28088496895</v>
      </c>
      <c r="E75" s="12">
        <f t="shared" si="19"/>
        <v>1195.8428088496894</v>
      </c>
      <c r="F75" s="12">
        <f t="shared" si="24"/>
        <v>597.9214044248447</v>
      </c>
      <c r="G75" s="12">
        <f t="shared" si="20"/>
        <v>-10</v>
      </c>
      <c r="H75" s="12"/>
      <c r="I75" s="12">
        <f t="shared" si="21"/>
        <v>121368.04509824348</v>
      </c>
    </row>
    <row r="76" spans="2:9" x14ac:dyDescent="0.3">
      <c r="C76" s="4">
        <f t="shared" si="22"/>
        <v>8</v>
      </c>
      <c r="D76" s="12">
        <f t="shared" si="23"/>
        <v>121368.04509824348</v>
      </c>
      <c r="E76" s="12">
        <f t="shared" si="19"/>
        <v>1213.6804509824349</v>
      </c>
      <c r="F76" s="12">
        <f t="shared" si="24"/>
        <v>606.84022549121732</v>
      </c>
      <c r="G76" s="12">
        <f t="shared" si="20"/>
        <v>-10</v>
      </c>
      <c r="H76" s="12">
        <f>contr</f>
        <v>10000</v>
      </c>
      <c r="I76" s="12">
        <f t="shared" si="21"/>
        <v>133178.56577471714</v>
      </c>
    </row>
    <row r="77" spans="2:9" x14ac:dyDescent="0.3">
      <c r="C77" s="4">
        <f t="shared" si="22"/>
        <v>9</v>
      </c>
      <c r="D77" s="12">
        <f t="shared" si="23"/>
        <v>133178.56577471714</v>
      </c>
      <c r="E77" s="12">
        <f t="shared" si="19"/>
        <v>1331.7856577471714</v>
      </c>
      <c r="F77" s="12">
        <f t="shared" si="24"/>
        <v>665.89282887358559</v>
      </c>
      <c r="G77" s="12">
        <f t="shared" si="20"/>
        <v>-10</v>
      </c>
      <c r="H77" s="12"/>
      <c r="I77" s="12">
        <f t="shared" si="21"/>
        <v>135166.24426133791</v>
      </c>
    </row>
    <row r="78" spans="2:9" x14ac:dyDescent="0.3">
      <c r="C78" s="4">
        <f t="shared" si="22"/>
        <v>10</v>
      </c>
      <c r="D78" s="12">
        <f t="shared" si="23"/>
        <v>135166.24426133791</v>
      </c>
      <c r="E78" s="12">
        <f t="shared" si="19"/>
        <v>1351.6624426133792</v>
      </c>
      <c r="F78" s="12">
        <f t="shared" si="24"/>
        <v>675.83122130668949</v>
      </c>
      <c r="G78" s="12">
        <f t="shared" si="20"/>
        <v>-10</v>
      </c>
      <c r="H78" s="12"/>
      <c r="I78" s="12">
        <f t="shared" si="21"/>
        <v>137183.737925258</v>
      </c>
    </row>
    <row r="79" spans="2:9" x14ac:dyDescent="0.3">
      <c r="C79" s="4">
        <f t="shared" si="22"/>
        <v>11</v>
      </c>
      <c r="D79" s="12">
        <f t="shared" si="23"/>
        <v>137183.737925258</v>
      </c>
      <c r="E79" s="12">
        <f t="shared" si="19"/>
        <v>1371.8373792525799</v>
      </c>
      <c r="F79" s="12">
        <f t="shared" si="24"/>
        <v>685.91868962628985</v>
      </c>
      <c r="G79" s="12">
        <f t="shared" si="20"/>
        <v>-10</v>
      </c>
      <c r="H79" s="12"/>
      <c r="I79" s="12">
        <f t="shared" si="21"/>
        <v>139231.49399413686</v>
      </c>
    </row>
    <row r="80" spans="2:9" x14ac:dyDescent="0.3">
      <c r="C80" s="4">
        <f t="shared" si="22"/>
        <v>12</v>
      </c>
      <c r="D80" s="12">
        <f t="shared" si="23"/>
        <v>139231.49399413686</v>
      </c>
      <c r="E80" s="12">
        <f t="shared" si="19"/>
        <v>1392.3149399413687</v>
      </c>
      <c r="F80" s="12">
        <f t="shared" si="24"/>
        <v>696.15746997068425</v>
      </c>
      <c r="G80" s="12">
        <f t="shared" si="20"/>
        <v>-10</v>
      </c>
      <c r="H80" s="12">
        <f>contr</f>
        <v>10000</v>
      </c>
      <c r="I80" s="12">
        <f t="shared" si="21"/>
        <v>151309.96640404893</v>
      </c>
    </row>
    <row r="81" spans="3:9" x14ac:dyDescent="0.3">
      <c r="C81" s="4">
        <f t="shared" si="22"/>
        <v>13</v>
      </c>
      <c r="D81" s="12">
        <f t="shared" si="23"/>
        <v>151309.96640404893</v>
      </c>
      <c r="E81" s="12">
        <f t="shared" si="19"/>
        <v>1513.0996640404894</v>
      </c>
      <c r="F81" s="12">
        <f t="shared" si="24"/>
        <v>756.54983202024448</v>
      </c>
      <c r="G81" s="12">
        <f t="shared" si="20"/>
        <v>-10</v>
      </c>
      <c r="H81" s="12"/>
      <c r="I81" s="12">
        <f t="shared" si="21"/>
        <v>153569.61590010967</v>
      </c>
    </row>
    <row r="82" spans="3:9" x14ac:dyDescent="0.3">
      <c r="C82" s="4">
        <f t="shared" si="22"/>
        <v>14</v>
      </c>
      <c r="D82" s="12">
        <f t="shared" si="23"/>
        <v>153569.61590010967</v>
      </c>
      <c r="E82" s="12">
        <f t="shared" si="19"/>
        <v>1535.6961590010967</v>
      </c>
      <c r="F82" s="12">
        <f t="shared" si="24"/>
        <v>767.84807950054824</v>
      </c>
      <c r="G82" s="12">
        <f t="shared" si="20"/>
        <v>-10</v>
      </c>
      <c r="H82" s="12"/>
      <c r="I82" s="12">
        <f t="shared" si="21"/>
        <v>155863.1601386113</v>
      </c>
    </row>
    <row r="83" spans="3:9" x14ac:dyDescent="0.3">
      <c r="C83" s="4">
        <f t="shared" si="22"/>
        <v>15</v>
      </c>
      <c r="D83" s="12">
        <f t="shared" si="23"/>
        <v>155863.1601386113</v>
      </c>
      <c r="E83" s="12">
        <f t="shared" si="19"/>
        <v>1558.6316013861131</v>
      </c>
      <c r="F83" s="12">
        <f t="shared" si="24"/>
        <v>779.31580069305642</v>
      </c>
      <c r="G83" s="12">
        <f t="shared" si="20"/>
        <v>-10</v>
      </c>
      <c r="H83" s="12"/>
      <c r="I83" s="12">
        <f t="shared" si="21"/>
        <v>158191.10754069049</v>
      </c>
    </row>
    <row r="84" spans="3:9" x14ac:dyDescent="0.3">
      <c r="C84" s="4">
        <f t="shared" si="22"/>
        <v>16</v>
      </c>
      <c r="D84" s="12">
        <f t="shared" si="23"/>
        <v>158191.10754069049</v>
      </c>
      <c r="E84" s="12">
        <f t="shared" si="19"/>
        <v>1581.911075406905</v>
      </c>
      <c r="F84" s="12">
        <f t="shared" si="24"/>
        <v>790.95553770345225</v>
      </c>
      <c r="G84" s="12">
        <f t="shared" si="20"/>
        <v>-10</v>
      </c>
      <c r="H84" s="12">
        <f>contr</f>
        <v>10000</v>
      </c>
      <c r="I84" s="12">
        <f t="shared" si="21"/>
        <v>170553.97415380084</v>
      </c>
    </row>
    <row r="85" spans="3:9" x14ac:dyDescent="0.3">
      <c r="C85" s="4">
        <f t="shared" si="22"/>
        <v>17</v>
      </c>
      <c r="D85" s="12">
        <f t="shared" si="23"/>
        <v>170553.97415380084</v>
      </c>
      <c r="E85" s="12">
        <f t="shared" si="19"/>
        <v>1705.5397415380085</v>
      </c>
      <c r="F85" s="12">
        <f t="shared" si="24"/>
        <v>852.76987076900411</v>
      </c>
      <c r="G85" s="12">
        <f t="shared" si="20"/>
        <v>-10</v>
      </c>
      <c r="H85" s="12"/>
      <c r="I85" s="12">
        <f t="shared" si="21"/>
        <v>173102.28376610784</v>
      </c>
    </row>
    <row r="86" spans="3:9" x14ac:dyDescent="0.3">
      <c r="C86" s="4">
        <f t="shared" si="22"/>
        <v>18</v>
      </c>
      <c r="D86" s="12">
        <f t="shared" si="23"/>
        <v>173102.28376610784</v>
      </c>
      <c r="E86" s="12">
        <f t="shared" si="19"/>
        <v>1731.0228376610785</v>
      </c>
      <c r="F86" s="12">
        <f t="shared" si="24"/>
        <v>865.51141883053901</v>
      </c>
      <c r="G86" s="12">
        <f t="shared" si="20"/>
        <v>-10</v>
      </c>
      <c r="H86" s="12"/>
      <c r="I86" s="12">
        <f t="shared" si="21"/>
        <v>175688.81802259947</v>
      </c>
    </row>
    <row r="87" spans="3:9" x14ac:dyDescent="0.3">
      <c r="C87" s="4">
        <f t="shared" si="22"/>
        <v>19</v>
      </c>
      <c r="D87" s="12">
        <f t="shared" si="23"/>
        <v>175688.81802259947</v>
      </c>
      <c r="E87" s="12">
        <f t="shared" si="19"/>
        <v>1756.8881802259948</v>
      </c>
      <c r="F87" s="12">
        <f t="shared" si="24"/>
        <v>878.44409011299729</v>
      </c>
      <c r="G87" s="12">
        <f t="shared" si="20"/>
        <v>-10</v>
      </c>
      <c r="H87" s="12"/>
      <c r="I87" s="12">
        <f t="shared" si="21"/>
        <v>178314.15029293846</v>
      </c>
    </row>
    <row r="88" spans="3:9" x14ac:dyDescent="0.3">
      <c r="C88" s="4">
        <f t="shared" si="22"/>
        <v>20</v>
      </c>
      <c r="D88" s="12">
        <f t="shared" si="23"/>
        <v>178314.15029293846</v>
      </c>
      <c r="E88" s="12">
        <f t="shared" si="19"/>
        <v>1783.1415029293846</v>
      </c>
      <c r="F88" s="12">
        <f t="shared" si="24"/>
        <v>891.57075146469219</v>
      </c>
      <c r="G88" s="12">
        <f t="shared" si="20"/>
        <v>-10</v>
      </c>
      <c r="H88" s="12">
        <f>contr</f>
        <v>10000</v>
      </c>
      <c r="I88" s="12">
        <f t="shared" si="21"/>
        <v>190978.86254733254</v>
      </c>
    </row>
    <row r="89" spans="3:9" x14ac:dyDescent="0.3">
      <c r="C89" s="4">
        <f t="shared" si="22"/>
        <v>21</v>
      </c>
      <c r="D89" s="12">
        <f t="shared" si="23"/>
        <v>190978.86254733254</v>
      </c>
      <c r="E89" s="12">
        <f t="shared" si="19"/>
        <v>1909.7886254733255</v>
      </c>
      <c r="F89" s="12">
        <f t="shared" si="24"/>
        <v>954.89431273666253</v>
      </c>
      <c r="G89" s="12">
        <f t="shared" si="20"/>
        <v>-10</v>
      </c>
      <c r="H89" s="12"/>
      <c r="I89" s="12">
        <f t="shared" si="21"/>
        <v>193833.54548554253</v>
      </c>
    </row>
    <row r="90" spans="3:9" x14ac:dyDescent="0.3">
      <c r="C90" s="4">
        <f t="shared" si="22"/>
        <v>22</v>
      </c>
      <c r="D90" s="12">
        <f t="shared" si="23"/>
        <v>193833.54548554253</v>
      </c>
      <c r="E90" s="12">
        <f t="shared" si="19"/>
        <v>1938.3354548554253</v>
      </c>
      <c r="F90" s="12">
        <f t="shared" si="24"/>
        <v>969.16772742771252</v>
      </c>
      <c r="G90" s="12">
        <f t="shared" si="20"/>
        <v>-10</v>
      </c>
      <c r="H90" s="12"/>
      <c r="I90" s="12">
        <f t="shared" si="21"/>
        <v>196731.04866782567</v>
      </c>
    </row>
    <row r="91" spans="3:9" x14ac:dyDescent="0.3">
      <c r="C91" s="4">
        <f t="shared" si="22"/>
        <v>23</v>
      </c>
      <c r="D91" s="12">
        <f t="shared" si="23"/>
        <v>196731.04866782567</v>
      </c>
      <c r="E91" s="12">
        <f t="shared" si="19"/>
        <v>1967.3104866782567</v>
      </c>
      <c r="F91" s="12">
        <f t="shared" si="24"/>
        <v>983.65524333912822</v>
      </c>
      <c r="G91" s="12">
        <f t="shared" si="20"/>
        <v>-10</v>
      </c>
      <c r="H91" s="12"/>
      <c r="I91" s="12">
        <f t="shared" si="21"/>
        <v>199672.01439784307</v>
      </c>
    </row>
    <row r="92" spans="3:9" x14ac:dyDescent="0.3">
      <c r="C92" s="4">
        <f t="shared" si="22"/>
        <v>24</v>
      </c>
      <c r="D92" s="12">
        <f t="shared" si="23"/>
        <v>199672.01439784307</v>
      </c>
      <c r="E92" s="12">
        <f t="shared" si="19"/>
        <v>1996.7201439784308</v>
      </c>
      <c r="F92" s="12">
        <f t="shared" si="24"/>
        <v>998.36007198921516</v>
      </c>
      <c r="G92" s="12">
        <f t="shared" si="20"/>
        <v>-10</v>
      </c>
      <c r="H92" s="12">
        <f>contr</f>
        <v>10000</v>
      </c>
      <c r="I92" s="12">
        <f t="shared" si="21"/>
        <v>212657.09461381071</v>
      </c>
    </row>
    <row r="93" spans="3:9" x14ac:dyDescent="0.3">
      <c r="C93" s="4">
        <f t="shared" si="22"/>
        <v>25</v>
      </c>
      <c r="D93" s="12">
        <f t="shared" si="23"/>
        <v>212657.09461381071</v>
      </c>
      <c r="E93" s="12">
        <f t="shared" si="19"/>
        <v>2126.570946138107</v>
      </c>
      <c r="F93" s="12">
        <f t="shared" si="24"/>
        <v>1063.2854730690533</v>
      </c>
      <c r="G93" s="12">
        <f t="shared" si="20"/>
        <v>-10</v>
      </c>
      <c r="H93" s="12"/>
      <c r="I93" s="12">
        <f t="shared" si="21"/>
        <v>215836.95103301789</v>
      </c>
    </row>
    <row r="94" spans="3:9" x14ac:dyDescent="0.3">
      <c r="C94" s="4">
        <f t="shared" si="22"/>
        <v>26</v>
      </c>
      <c r="D94" s="12">
        <f t="shared" si="23"/>
        <v>215836.95103301789</v>
      </c>
      <c r="E94" s="12">
        <f t="shared" si="19"/>
        <v>2158.3695103301789</v>
      </c>
      <c r="F94" s="12">
        <f t="shared" si="24"/>
        <v>1079.1847551650892</v>
      </c>
      <c r="G94" s="12">
        <f t="shared" si="20"/>
        <v>-10</v>
      </c>
      <c r="H94" s="12"/>
      <c r="I94" s="12">
        <f t="shared" si="21"/>
        <v>219064.50529851316</v>
      </c>
    </row>
    <row r="95" spans="3:9" x14ac:dyDescent="0.3">
      <c r="C95" s="4">
        <f t="shared" si="22"/>
        <v>27</v>
      </c>
      <c r="D95" s="12">
        <f t="shared" si="23"/>
        <v>219064.50529851316</v>
      </c>
      <c r="E95" s="12">
        <f t="shared" si="19"/>
        <v>2190.6450529851318</v>
      </c>
      <c r="F95" s="12">
        <f t="shared" si="24"/>
        <v>1095.3225264925657</v>
      </c>
      <c r="G95" s="12">
        <f t="shared" si="20"/>
        <v>-10</v>
      </c>
      <c r="H95" s="12"/>
      <c r="I95" s="12">
        <f t="shared" si="21"/>
        <v>222340.47287799086</v>
      </c>
    </row>
    <row r="96" spans="3:9" x14ac:dyDescent="0.3">
      <c r="C96" s="4">
        <f t="shared" si="22"/>
        <v>28</v>
      </c>
      <c r="D96" s="12">
        <f t="shared" si="23"/>
        <v>222340.47287799086</v>
      </c>
      <c r="E96" s="12">
        <f t="shared" si="19"/>
        <v>2223.4047287799085</v>
      </c>
      <c r="F96" s="12">
        <f t="shared" si="24"/>
        <v>1111.702364389954</v>
      </c>
      <c r="G96" s="12">
        <f t="shared" si="20"/>
        <v>-10</v>
      </c>
      <c r="H96" s="12">
        <f>contr</f>
        <v>10000</v>
      </c>
      <c r="I96" s="12">
        <f t="shared" si="21"/>
        <v>235665.57997116074</v>
      </c>
    </row>
    <row r="97" spans="2:9" x14ac:dyDescent="0.3">
      <c r="C97" s="4">
        <f t="shared" si="22"/>
        <v>29</v>
      </c>
      <c r="D97" s="12">
        <f t="shared" si="23"/>
        <v>235665.57997116074</v>
      </c>
      <c r="E97" s="12">
        <f t="shared" si="19"/>
        <v>2356.6557997116074</v>
      </c>
      <c r="F97" s="12">
        <f t="shared" si="24"/>
        <v>1178.3278998558035</v>
      </c>
      <c r="G97" s="12">
        <f t="shared" si="20"/>
        <v>-10</v>
      </c>
      <c r="H97" s="12"/>
      <c r="I97" s="12">
        <f t="shared" si="21"/>
        <v>239190.56367072815</v>
      </c>
    </row>
    <row r="98" spans="2:9" x14ac:dyDescent="0.3">
      <c r="C98" s="4">
        <f t="shared" si="22"/>
        <v>30</v>
      </c>
      <c r="D98" s="12">
        <f t="shared" si="23"/>
        <v>239190.56367072815</v>
      </c>
      <c r="E98" s="12">
        <f t="shared" si="19"/>
        <v>2391.9056367072817</v>
      </c>
      <c r="F98" s="12">
        <f t="shared" si="24"/>
        <v>1195.9528183536406</v>
      </c>
      <c r="G98" s="12">
        <f t="shared" si="20"/>
        <v>-10</v>
      </c>
      <c r="H98" s="12"/>
      <c r="I98" s="12">
        <f t="shared" si="21"/>
        <v>242768.42212578907</v>
      </c>
    </row>
    <row r="99" spans="2:9" x14ac:dyDescent="0.3">
      <c r="C99" s="4">
        <f t="shared" si="22"/>
        <v>31</v>
      </c>
      <c r="D99" s="12">
        <f t="shared" si="23"/>
        <v>242768.42212578907</v>
      </c>
      <c r="E99" s="12">
        <f t="shared" si="19"/>
        <v>2427.6842212578908</v>
      </c>
      <c r="F99" s="12">
        <f t="shared" si="24"/>
        <v>1213.8421106289452</v>
      </c>
      <c r="G99" s="12">
        <f t="shared" si="20"/>
        <v>-10</v>
      </c>
      <c r="H99" s="12"/>
      <c r="I99" s="12">
        <f t="shared" si="21"/>
        <v>246399.9484576759</v>
      </c>
    </row>
    <row r="100" spans="2:9" x14ac:dyDescent="0.3">
      <c r="C100" s="4">
        <f t="shared" si="22"/>
        <v>32</v>
      </c>
      <c r="D100" s="12">
        <f t="shared" si="23"/>
        <v>246399.9484576759</v>
      </c>
      <c r="E100" s="12">
        <f t="shared" si="19"/>
        <v>2463.9994845767592</v>
      </c>
      <c r="F100" s="12">
        <f t="shared" si="24"/>
        <v>1231.9997422883794</v>
      </c>
      <c r="G100" s="12">
        <f t="shared" si="20"/>
        <v>-10</v>
      </c>
      <c r="H100" s="12">
        <f>contr</f>
        <v>10000</v>
      </c>
      <c r="I100" s="12">
        <f t="shared" si="21"/>
        <v>260085.94768454102</v>
      </c>
    </row>
    <row r="101" spans="2:9" x14ac:dyDescent="0.3">
      <c r="C101" s="4">
        <f t="shared" si="22"/>
        <v>33</v>
      </c>
      <c r="D101" s="12">
        <f t="shared" si="23"/>
        <v>260085.94768454102</v>
      </c>
      <c r="E101" s="12">
        <f t="shared" si="19"/>
        <v>2600.8594768454104</v>
      </c>
      <c r="F101" s="12">
        <f t="shared" si="24"/>
        <v>1300.429738422705</v>
      </c>
      <c r="G101" s="12">
        <f t="shared" si="20"/>
        <v>-10</v>
      </c>
      <c r="H101" s="12"/>
      <c r="I101" s="12">
        <f t="shared" si="21"/>
        <v>263977.2368998091</v>
      </c>
    </row>
    <row r="102" spans="2:9" x14ac:dyDescent="0.3">
      <c r="C102" s="4">
        <f t="shared" si="22"/>
        <v>34</v>
      </c>
      <c r="D102" s="12">
        <f t="shared" si="23"/>
        <v>263977.2368998091</v>
      </c>
      <c r="E102" s="12">
        <f t="shared" si="19"/>
        <v>2639.7723689980912</v>
      </c>
      <c r="F102" s="12">
        <f t="shared" si="24"/>
        <v>1319.8861844990454</v>
      </c>
      <c r="G102" s="12">
        <f t="shared" si="20"/>
        <v>-10</v>
      </c>
      <c r="H102" s="12"/>
      <c r="I102" s="12">
        <f t="shared" si="21"/>
        <v>267926.89545330621</v>
      </c>
    </row>
    <row r="103" spans="2:9" x14ac:dyDescent="0.3">
      <c r="C103" s="4">
        <f t="shared" si="22"/>
        <v>35</v>
      </c>
      <c r="D103" s="12">
        <f t="shared" si="23"/>
        <v>267926.89545330621</v>
      </c>
      <c r="E103" s="12">
        <f t="shared" si="19"/>
        <v>2679.2689545330622</v>
      </c>
      <c r="F103" s="12">
        <f t="shared" si="24"/>
        <v>1339.6344772665309</v>
      </c>
      <c r="G103" s="12">
        <f t="shared" si="20"/>
        <v>-10</v>
      </c>
      <c r="H103" s="12"/>
      <c r="I103" s="12">
        <f t="shared" si="21"/>
        <v>271935.79888510576</v>
      </c>
    </row>
    <row r="104" spans="2:9" x14ac:dyDescent="0.3">
      <c r="C104" s="4">
        <f t="shared" si="22"/>
        <v>36</v>
      </c>
      <c r="D104" s="12">
        <f t="shared" si="23"/>
        <v>271935.79888510576</v>
      </c>
      <c r="E104" s="12">
        <f t="shared" si="19"/>
        <v>2719.3579888510576</v>
      </c>
      <c r="F104" s="12">
        <f t="shared" si="24"/>
        <v>1359.6789944255286</v>
      </c>
      <c r="G104" s="12">
        <f t="shared" si="20"/>
        <v>-10</v>
      </c>
      <c r="H104" s="12">
        <f>contr</f>
        <v>10000</v>
      </c>
      <c r="I104" s="12">
        <f t="shared" si="21"/>
        <v>286004.8358683823</v>
      </c>
    </row>
    <row r="105" spans="2:9" x14ac:dyDescent="0.3">
      <c r="C105" s="4">
        <f t="shared" si="22"/>
        <v>37</v>
      </c>
      <c r="D105" s="12">
        <f t="shared" si="23"/>
        <v>286004.8358683823</v>
      </c>
      <c r="E105" s="12">
        <f t="shared" si="19"/>
        <v>2860.0483586838232</v>
      </c>
      <c r="F105" s="12">
        <f t="shared" si="24"/>
        <v>1430.0241793419113</v>
      </c>
      <c r="G105" s="12">
        <f t="shared" si="20"/>
        <v>-10</v>
      </c>
      <c r="H105" s="12"/>
      <c r="I105" s="12">
        <f t="shared" si="21"/>
        <v>290284.90840640804</v>
      </c>
    </row>
    <row r="106" spans="2:9" x14ac:dyDescent="0.3">
      <c r="C106" s="4">
        <f t="shared" si="22"/>
        <v>38</v>
      </c>
      <c r="D106" s="12">
        <f t="shared" si="23"/>
        <v>290284.90840640804</v>
      </c>
      <c r="E106" s="12">
        <f t="shared" si="19"/>
        <v>2902.8490840640802</v>
      </c>
      <c r="F106" s="12">
        <f t="shared" si="24"/>
        <v>1451.4245420320399</v>
      </c>
      <c r="G106" s="12">
        <f t="shared" si="20"/>
        <v>-10</v>
      </c>
      <c r="H106" s="12"/>
      <c r="I106" s="12">
        <f t="shared" si="21"/>
        <v>294629.18203250418</v>
      </c>
    </row>
    <row r="107" spans="2:9" x14ac:dyDescent="0.3">
      <c r="C107" s="4">
        <f t="shared" si="22"/>
        <v>39</v>
      </c>
      <c r="D107" s="12">
        <f t="shared" si="23"/>
        <v>294629.18203250418</v>
      </c>
      <c r="E107" s="12">
        <f t="shared" si="19"/>
        <v>2946.291820325042</v>
      </c>
      <c r="F107" s="12">
        <f t="shared" si="24"/>
        <v>1473.1459101625207</v>
      </c>
      <c r="G107" s="12">
        <f t="shared" si="20"/>
        <v>-10</v>
      </c>
      <c r="H107" s="12"/>
      <c r="I107" s="12">
        <f t="shared" si="21"/>
        <v>299038.61976299173</v>
      </c>
    </row>
    <row r="108" spans="2:9" x14ac:dyDescent="0.3">
      <c r="C108" s="4">
        <f t="shared" si="22"/>
        <v>40</v>
      </c>
      <c r="D108" s="12">
        <f t="shared" si="23"/>
        <v>299038.61976299173</v>
      </c>
      <c r="E108" s="12">
        <f t="shared" si="19"/>
        <v>2990.3861976299172</v>
      </c>
      <c r="F108" s="12">
        <f t="shared" si="24"/>
        <v>1495.1930988149584</v>
      </c>
      <c r="G108" s="12">
        <f t="shared" si="20"/>
        <v>-10</v>
      </c>
      <c r="H108" s="12">
        <f>contr</f>
        <v>10000</v>
      </c>
      <c r="I108" s="12">
        <f t="shared" si="21"/>
        <v>313514.19905943662</v>
      </c>
    </row>
    <row r="109" spans="2:9" x14ac:dyDescent="0.3">
      <c r="D109" s="15"/>
      <c r="E109" s="15"/>
      <c r="F109" s="15"/>
      <c r="I109" s="15"/>
    </row>
    <row r="110" spans="2:9" ht="13.5" x14ac:dyDescent="0.45">
      <c r="B110" s="13" t="s">
        <v>28</v>
      </c>
      <c r="C110" s="11" t="s">
        <v>19</v>
      </c>
      <c r="D110" s="11" t="s">
        <v>20</v>
      </c>
      <c r="E110" s="11" t="s">
        <v>21</v>
      </c>
      <c r="F110" s="11" t="s">
        <v>22</v>
      </c>
      <c r="G110" s="11" t="s">
        <v>25</v>
      </c>
      <c r="H110" s="11" t="s">
        <v>5</v>
      </c>
      <c r="I110" s="11" t="s">
        <v>23</v>
      </c>
    </row>
    <row r="111" spans="2:9" x14ac:dyDescent="0.3">
      <c r="C111" s="4">
        <v>1</v>
      </c>
      <c r="D111" s="12">
        <f>$C$5</f>
        <v>100000</v>
      </c>
      <c r="E111" s="12">
        <f t="shared" ref="E111:E174" si="25">D111*$C$9/12</f>
        <v>333.33333333333331</v>
      </c>
      <c r="F111" s="12">
        <f>D111*$C$8/12</f>
        <v>166.66666666666666</v>
      </c>
      <c r="G111" s="12">
        <f t="shared" ref="G111:G174" si="26">-$C$11</f>
        <v>-10</v>
      </c>
      <c r="H111" s="12"/>
      <c r="I111" s="12">
        <f>SUM(D111:H111)</f>
        <v>100490</v>
      </c>
    </row>
    <row r="112" spans="2:9" x14ac:dyDescent="0.3">
      <c r="C112" s="4">
        <f>C111+1</f>
        <v>2</v>
      </c>
      <c r="D112" s="12">
        <f>I111</f>
        <v>100490</v>
      </c>
      <c r="E112" s="12">
        <f t="shared" si="25"/>
        <v>334.96666666666664</v>
      </c>
      <c r="F112" s="12">
        <f>D112*$C$8/12</f>
        <v>167.48333333333332</v>
      </c>
      <c r="G112" s="12">
        <f t="shared" si="26"/>
        <v>-10</v>
      </c>
      <c r="H112" s="12"/>
      <c r="I112" s="12">
        <f t="shared" ref="I112:I175" si="27">SUM(D112:H112)</f>
        <v>100982.45</v>
      </c>
    </row>
    <row r="113" spans="3:9" x14ac:dyDescent="0.3">
      <c r="C113" s="4">
        <f t="shared" ref="C113:C176" si="28">C112+1</f>
        <v>3</v>
      </c>
      <c r="D113" s="12">
        <f t="shared" ref="D113:D176" si="29">I112</f>
        <v>100982.45</v>
      </c>
      <c r="E113" s="12">
        <f t="shared" si="25"/>
        <v>336.60816666666665</v>
      </c>
      <c r="F113" s="12">
        <f t="shared" ref="F113:F176" si="30">D113*$C$8/12</f>
        <v>168.3040833333333</v>
      </c>
      <c r="G113" s="12">
        <f t="shared" si="26"/>
        <v>-10</v>
      </c>
      <c r="H113" s="12"/>
      <c r="I113" s="12">
        <f t="shared" si="27"/>
        <v>101477.36225000001</v>
      </c>
    </row>
    <row r="114" spans="3:9" x14ac:dyDescent="0.3">
      <c r="C114" s="4">
        <f t="shared" si="28"/>
        <v>4</v>
      </c>
      <c r="D114" s="12">
        <f t="shared" si="29"/>
        <v>101477.36225000001</v>
      </c>
      <c r="E114" s="12">
        <f t="shared" si="25"/>
        <v>338.25787416666668</v>
      </c>
      <c r="F114" s="12">
        <f t="shared" si="30"/>
        <v>169.12893708333331</v>
      </c>
      <c r="G114" s="12">
        <f t="shared" si="26"/>
        <v>-10</v>
      </c>
      <c r="H114" s="12"/>
      <c r="I114" s="12">
        <f t="shared" si="27"/>
        <v>101974.74906125001</v>
      </c>
    </row>
    <row r="115" spans="3:9" x14ac:dyDescent="0.3">
      <c r="C115" s="4">
        <f t="shared" si="28"/>
        <v>5</v>
      </c>
      <c r="D115" s="12">
        <f t="shared" si="29"/>
        <v>101974.74906125001</v>
      </c>
      <c r="E115" s="12">
        <f t="shared" si="25"/>
        <v>339.9158302041667</v>
      </c>
      <c r="F115" s="12">
        <f t="shared" si="30"/>
        <v>169.95791510208332</v>
      </c>
      <c r="G115" s="12">
        <f t="shared" si="26"/>
        <v>-10</v>
      </c>
      <c r="H115" s="12"/>
      <c r="I115" s="12">
        <f t="shared" si="27"/>
        <v>102474.62280655626</v>
      </c>
    </row>
    <row r="116" spans="3:9" x14ac:dyDescent="0.3">
      <c r="C116" s="4">
        <f t="shared" si="28"/>
        <v>6</v>
      </c>
      <c r="D116" s="12">
        <f t="shared" si="29"/>
        <v>102474.62280655626</v>
      </c>
      <c r="E116" s="12">
        <f t="shared" si="25"/>
        <v>341.58207602185422</v>
      </c>
      <c r="F116" s="12">
        <f t="shared" si="30"/>
        <v>170.79103801092708</v>
      </c>
      <c r="G116" s="12">
        <f t="shared" si="26"/>
        <v>-10</v>
      </c>
      <c r="H116" s="12"/>
      <c r="I116" s="12">
        <f t="shared" si="27"/>
        <v>102976.99592058903</v>
      </c>
    </row>
    <row r="117" spans="3:9" x14ac:dyDescent="0.3">
      <c r="C117" s="4">
        <f t="shared" si="28"/>
        <v>7</v>
      </c>
      <c r="D117" s="12">
        <f t="shared" si="29"/>
        <v>102976.99592058903</v>
      </c>
      <c r="E117" s="12">
        <f t="shared" si="25"/>
        <v>343.2566530686301</v>
      </c>
      <c r="F117" s="12">
        <f t="shared" si="30"/>
        <v>171.62832653431505</v>
      </c>
      <c r="G117" s="12">
        <f t="shared" si="26"/>
        <v>-10</v>
      </c>
      <c r="H117" s="12"/>
      <c r="I117" s="12">
        <f t="shared" si="27"/>
        <v>103481.88090019197</v>
      </c>
    </row>
    <row r="118" spans="3:9" x14ac:dyDescent="0.3">
      <c r="C118" s="4">
        <f t="shared" si="28"/>
        <v>8</v>
      </c>
      <c r="D118" s="12">
        <f t="shared" si="29"/>
        <v>103481.88090019197</v>
      </c>
      <c r="E118" s="12">
        <f t="shared" si="25"/>
        <v>344.93960300063992</v>
      </c>
      <c r="F118" s="12">
        <f t="shared" si="30"/>
        <v>172.46980150031993</v>
      </c>
      <c r="G118" s="12">
        <f t="shared" si="26"/>
        <v>-10</v>
      </c>
      <c r="H118" s="12"/>
      <c r="I118" s="12">
        <f t="shared" si="27"/>
        <v>103989.29030469294</v>
      </c>
    </row>
    <row r="119" spans="3:9" x14ac:dyDescent="0.3">
      <c r="C119" s="4">
        <f t="shared" si="28"/>
        <v>9</v>
      </c>
      <c r="D119" s="12">
        <f t="shared" si="29"/>
        <v>103989.29030469294</v>
      </c>
      <c r="E119" s="12">
        <f t="shared" si="25"/>
        <v>346.6309676823098</v>
      </c>
      <c r="F119" s="12">
        <f t="shared" si="30"/>
        <v>173.31548384115487</v>
      </c>
      <c r="G119" s="12">
        <f t="shared" si="26"/>
        <v>-10</v>
      </c>
      <c r="H119" s="12"/>
      <c r="I119" s="12">
        <f t="shared" si="27"/>
        <v>104499.23675621641</v>
      </c>
    </row>
    <row r="120" spans="3:9" x14ac:dyDescent="0.3">
      <c r="C120" s="4">
        <f t="shared" si="28"/>
        <v>10</v>
      </c>
      <c r="D120" s="12">
        <f t="shared" si="29"/>
        <v>104499.23675621641</v>
      </c>
      <c r="E120" s="12">
        <f t="shared" si="25"/>
        <v>348.33078918738806</v>
      </c>
      <c r="F120" s="12">
        <f t="shared" si="30"/>
        <v>174.165394593694</v>
      </c>
      <c r="G120" s="12">
        <f t="shared" si="26"/>
        <v>-10</v>
      </c>
      <c r="H120" s="12"/>
      <c r="I120" s="12">
        <f t="shared" si="27"/>
        <v>105011.7329399975</v>
      </c>
    </row>
    <row r="121" spans="3:9" x14ac:dyDescent="0.3">
      <c r="C121" s="4">
        <f t="shared" si="28"/>
        <v>11</v>
      </c>
      <c r="D121" s="12">
        <f t="shared" si="29"/>
        <v>105011.7329399975</v>
      </c>
      <c r="E121" s="12">
        <f t="shared" si="25"/>
        <v>350.03910979999165</v>
      </c>
      <c r="F121" s="12">
        <f t="shared" si="30"/>
        <v>175.0195548999958</v>
      </c>
      <c r="G121" s="12">
        <f t="shared" si="26"/>
        <v>-10</v>
      </c>
      <c r="H121" s="12"/>
      <c r="I121" s="12">
        <f t="shared" si="27"/>
        <v>105526.79160469749</v>
      </c>
    </row>
    <row r="122" spans="3:9" x14ac:dyDescent="0.3">
      <c r="C122" s="4">
        <f t="shared" si="28"/>
        <v>12</v>
      </c>
      <c r="D122" s="12">
        <f t="shared" si="29"/>
        <v>105526.79160469749</v>
      </c>
      <c r="E122" s="12">
        <f t="shared" si="25"/>
        <v>351.7559720156583</v>
      </c>
      <c r="F122" s="12">
        <f t="shared" si="30"/>
        <v>175.87798600782912</v>
      </c>
      <c r="G122" s="12">
        <f t="shared" si="26"/>
        <v>-10</v>
      </c>
      <c r="H122" s="12">
        <f>contr</f>
        <v>10000</v>
      </c>
      <c r="I122" s="12">
        <f t="shared" si="27"/>
        <v>116044.42556272098</v>
      </c>
    </row>
    <row r="123" spans="3:9" x14ac:dyDescent="0.3">
      <c r="C123" s="4">
        <f t="shared" si="28"/>
        <v>13</v>
      </c>
      <c r="D123" s="12">
        <f t="shared" si="29"/>
        <v>116044.42556272098</v>
      </c>
      <c r="E123" s="12">
        <f t="shared" si="25"/>
        <v>386.81475187573659</v>
      </c>
      <c r="F123" s="12">
        <f t="shared" si="30"/>
        <v>193.4073759378683</v>
      </c>
      <c r="G123" s="12">
        <f t="shared" si="26"/>
        <v>-10</v>
      </c>
      <c r="H123" s="12"/>
      <c r="I123" s="12">
        <f t="shared" si="27"/>
        <v>116614.64769053458</v>
      </c>
    </row>
    <row r="124" spans="3:9" x14ac:dyDescent="0.3">
      <c r="C124" s="4">
        <f t="shared" si="28"/>
        <v>14</v>
      </c>
      <c r="D124" s="12">
        <f t="shared" si="29"/>
        <v>116614.64769053458</v>
      </c>
      <c r="E124" s="12">
        <f t="shared" si="25"/>
        <v>388.71549230178192</v>
      </c>
      <c r="F124" s="12">
        <f t="shared" si="30"/>
        <v>194.3577461508909</v>
      </c>
      <c r="G124" s="12">
        <f t="shared" si="26"/>
        <v>-10</v>
      </c>
      <c r="H124" s="12"/>
      <c r="I124" s="12">
        <f t="shared" si="27"/>
        <v>117187.72092898726</v>
      </c>
    </row>
    <row r="125" spans="3:9" x14ac:dyDescent="0.3">
      <c r="C125" s="4">
        <f t="shared" si="28"/>
        <v>15</v>
      </c>
      <c r="D125" s="12">
        <f t="shared" si="29"/>
        <v>117187.72092898726</v>
      </c>
      <c r="E125" s="12">
        <f t="shared" si="25"/>
        <v>390.6257364299575</v>
      </c>
      <c r="F125" s="12">
        <f t="shared" si="30"/>
        <v>195.31286821497872</v>
      </c>
      <c r="G125" s="12">
        <f t="shared" si="26"/>
        <v>-10</v>
      </c>
      <c r="H125" s="12"/>
      <c r="I125" s="12">
        <f t="shared" si="27"/>
        <v>117763.65953363219</v>
      </c>
    </row>
    <row r="126" spans="3:9" x14ac:dyDescent="0.3">
      <c r="C126" s="4">
        <f t="shared" si="28"/>
        <v>16</v>
      </c>
      <c r="D126" s="12">
        <f t="shared" si="29"/>
        <v>117763.65953363219</v>
      </c>
      <c r="E126" s="12">
        <f t="shared" si="25"/>
        <v>392.54553177877398</v>
      </c>
      <c r="F126" s="12">
        <f t="shared" si="30"/>
        <v>196.27276588938696</v>
      </c>
      <c r="G126" s="12">
        <f t="shared" si="26"/>
        <v>-10</v>
      </c>
      <c r="H126" s="12"/>
      <c r="I126" s="12">
        <f t="shared" si="27"/>
        <v>118342.47783130035</v>
      </c>
    </row>
    <row r="127" spans="3:9" x14ac:dyDescent="0.3">
      <c r="C127" s="4">
        <f t="shared" si="28"/>
        <v>17</v>
      </c>
      <c r="D127" s="12">
        <f t="shared" si="29"/>
        <v>118342.47783130035</v>
      </c>
      <c r="E127" s="12">
        <f t="shared" si="25"/>
        <v>394.47492610433454</v>
      </c>
      <c r="F127" s="12">
        <f t="shared" si="30"/>
        <v>197.23746305216721</v>
      </c>
      <c r="G127" s="12">
        <f t="shared" si="26"/>
        <v>-10</v>
      </c>
      <c r="H127" s="12"/>
      <c r="I127" s="12">
        <f t="shared" si="27"/>
        <v>118924.19022045685</v>
      </c>
    </row>
    <row r="128" spans="3:9" x14ac:dyDescent="0.3">
      <c r="C128" s="4">
        <f t="shared" si="28"/>
        <v>18</v>
      </c>
      <c r="D128" s="12">
        <f t="shared" si="29"/>
        <v>118924.19022045685</v>
      </c>
      <c r="E128" s="12">
        <f t="shared" si="25"/>
        <v>396.41396740152283</v>
      </c>
      <c r="F128" s="12">
        <f t="shared" si="30"/>
        <v>198.20698370076138</v>
      </c>
      <c r="G128" s="12">
        <f t="shared" si="26"/>
        <v>-10</v>
      </c>
      <c r="H128" s="12"/>
      <c r="I128" s="12">
        <f t="shared" si="27"/>
        <v>119508.81117155912</v>
      </c>
    </row>
    <row r="129" spans="3:9" x14ac:dyDescent="0.3">
      <c r="C129" s="4">
        <f t="shared" si="28"/>
        <v>19</v>
      </c>
      <c r="D129" s="12">
        <f t="shared" si="29"/>
        <v>119508.81117155912</v>
      </c>
      <c r="E129" s="12">
        <f t="shared" si="25"/>
        <v>398.36270390519707</v>
      </c>
      <c r="F129" s="12">
        <f t="shared" si="30"/>
        <v>199.18135195259853</v>
      </c>
      <c r="G129" s="12">
        <f t="shared" si="26"/>
        <v>-10</v>
      </c>
      <c r="H129" s="12"/>
      <c r="I129" s="12">
        <f t="shared" si="27"/>
        <v>120096.35522741692</v>
      </c>
    </row>
    <row r="130" spans="3:9" x14ac:dyDescent="0.3">
      <c r="C130" s="4">
        <f t="shared" si="28"/>
        <v>20</v>
      </c>
      <c r="D130" s="12">
        <f t="shared" si="29"/>
        <v>120096.35522741692</v>
      </c>
      <c r="E130" s="12">
        <f t="shared" si="25"/>
        <v>400.32118409138974</v>
      </c>
      <c r="F130" s="12">
        <f t="shared" si="30"/>
        <v>200.16059204569481</v>
      </c>
      <c r="G130" s="12">
        <f t="shared" si="26"/>
        <v>-10</v>
      </c>
      <c r="H130" s="12"/>
      <c r="I130" s="12">
        <f t="shared" si="27"/>
        <v>120686.837003554</v>
      </c>
    </row>
    <row r="131" spans="3:9" x14ac:dyDescent="0.3">
      <c r="C131" s="4">
        <f t="shared" si="28"/>
        <v>21</v>
      </c>
      <c r="D131" s="12">
        <f t="shared" si="29"/>
        <v>120686.837003554</v>
      </c>
      <c r="E131" s="12">
        <f t="shared" si="25"/>
        <v>402.28945667851332</v>
      </c>
      <c r="F131" s="12">
        <f t="shared" si="30"/>
        <v>201.14472833925663</v>
      </c>
      <c r="G131" s="12">
        <f t="shared" si="26"/>
        <v>-10</v>
      </c>
      <c r="H131" s="12"/>
      <c r="I131" s="12">
        <f t="shared" si="27"/>
        <v>121280.27118857177</v>
      </c>
    </row>
    <row r="132" spans="3:9" x14ac:dyDescent="0.3">
      <c r="C132" s="4">
        <f t="shared" si="28"/>
        <v>22</v>
      </c>
      <c r="D132" s="12">
        <f t="shared" si="29"/>
        <v>121280.27118857177</v>
      </c>
      <c r="E132" s="12">
        <f t="shared" si="25"/>
        <v>404.26757062857263</v>
      </c>
      <c r="F132" s="12">
        <f t="shared" si="30"/>
        <v>202.13378531428626</v>
      </c>
      <c r="G132" s="12">
        <f t="shared" si="26"/>
        <v>-10</v>
      </c>
      <c r="H132" s="12"/>
      <c r="I132" s="12">
        <f t="shared" si="27"/>
        <v>121876.67254451463</v>
      </c>
    </row>
    <row r="133" spans="3:9" x14ac:dyDescent="0.3">
      <c r="C133" s="4">
        <f t="shared" si="28"/>
        <v>23</v>
      </c>
      <c r="D133" s="12">
        <f t="shared" si="29"/>
        <v>121876.67254451463</v>
      </c>
      <c r="E133" s="12">
        <f t="shared" si="25"/>
        <v>406.25557514838209</v>
      </c>
      <c r="F133" s="12">
        <f t="shared" si="30"/>
        <v>203.12778757419105</v>
      </c>
      <c r="G133" s="12">
        <f t="shared" si="26"/>
        <v>-10</v>
      </c>
      <c r="H133" s="12"/>
      <c r="I133" s="12">
        <f t="shared" si="27"/>
        <v>122476.05590723721</v>
      </c>
    </row>
    <row r="134" spans="3:9" x14ac:dyDescent="0.3">
      <c r="C134" s="4">
        <f t="shared" si="28"/>
        <v>24</v>
      </c>
      <c r="D134" s="12">
        <f t="shared" si="29"/>
        <v>122476.05590723721</v>
      </c>
      <c r="E134" s="12">
        <f t="shared" si="25"/>
        <v>408.25351969079071</v>
      </c>
      <c r="F134" s="12">
        <f t="shared" si="30"/>
        <v>204.12675984539533</v>
      </c>
      <c r="G134" s="12">
        <f t="shared" si="26"/>
        <v>-10</v>
      </c>
      <c r="H134" s="12">
        <f>contr</f>
        <v>10000</v>
      </c>
      <c r="I134" s="12">
        <f t="shared" si="27"/>
        <v>133078.43618677341</v>
      </c>
    </row>
    <row r="135" spans="3:9" x14ac:dyDescent="0.3">
      <c r="C135" s="4">
        <f t="shared" si="28"/>
        <v>25</v>
      </c>
      <c r="D135" s="12">
        <f t="shared" si="29"/>
        <v>133078.43618677341</v>
      </c>
      <c r="E135" s="12">
        <f t="shared" si="25"/>
        <v>443.59478728924472</v>
      </c>
      <c r="F135" s="12">
        <f t="shared" si="30"/>
        <v>221.7973936446223</v>
      </c>
      <c r="G135" s="12">
        <f t="shared" si="26"/>
        <v>-10</v>
      </c>
      <c r="H135" s="12"/>
      <c r="I135" s="12">
        <f t="shared" si="27"/>
        <v>133733.82836770729</v>
      </c>
    </row>
    <row r="136" spans="3:9" x14ac:dyDescent="0.3">
      <c r="C136" s="4">
        <f t="shared" si="28"/>
        <v>26</v>
      </c>
      <c r="D136" s="12">
        <f t="shared" si="29"/>
        <v>133733.82836770729</v>
      </c>
      <c r="E136" s="12">
        <f t="shared" si="25"/>
        <v>445.77942789235766</v>
      </c>
      <c r="F136" s="12">
        <f t="shared" si="30"/>
        <v>222.88971394617877</v>
      </c>
      <c r="G136" s="12">
        <f t="shared" si="26"/>
        <v>-10</v>
      </c>
      <c r="H136" s="12"/>
      <c r="I136" s="12">
        <f t="shared" si="27"/>
        <v>134392.49750954582</v>
      </c>
    </row>
    <row r="137" spans="3:9" x14ac:dyDescent="0.3">
      <c r="C137" s="4">
        <f t="shared" si="28"/>
        <v>27</v>
      </c>
      <c r="D137" s="12">
        <f t="shared" si="29"/>
        <v>134392.49750954582</v>
      </c>
      <c r="E137" s="12">
        <f t="shared" si="25"/>
        <v>447.97499169848606</v>
      </c>
      <c r="F137" s="12">
        <f t="shared" si="30"/>
        <v>223.987495849243</v>
      </c>
      <c r="G137" s="12">
        <f t="shared" si="26"/>
        <v>-10</v>
      </c>
      <c r="H137" s="12"/>
      <c r="I137" s="12">
        <f t="shared" si="27"/>
        <v>135054.45999709354</v>
      </c>
    </row>
    <row r="138" spans="3:9" x14ac:dyDescent="0.3">
      <c r="C138" s="4">
        <f t="shared" si="28"/>
        <v>28</v>
      </c>
      <c r="D138" s="12">
        <f t="shared" si="29"/>
        <v>135054.45999709354</v>
      </c>
      <c r="E138" s="12">
        <f t="shared" si="25"/>
        <v>450.18153332364517</v>
      </c>
      <c r="F138" s="12">
        <f t="shared" si="30"/>
        <v>225.09076666182253</v>
      </c>
      <c r="G138" s="12">
        <f t="shared" si="26"/>
        <v>-10</v>
      </c>
      <c r="H138" s="12"/>
      <c r="I138" s="12">
        <f t="shared" si="27"/>
        <v>135719.73229707903</v>
      </c>
    </row>
    <row r="139" spans="3:9" x14ac:dyDescent="0.3">
      <c r="C139" s="4">
        <f t="shared" si="28"/>
        <v>29</v>
      </c>
      <c r="D139" s="12">
        <f t="shared" si="29"/>
        <v>135719.73229707903</v>
      </c>
      <c r="E139" s="12">
        <f t="shared" si="25"/>
        <v>452.39910765693008</v>
      </c>
      <c r="F139" s="12">
        <f t="shared" si="30"/>
        <v>226.19955382846501</v>
      </c>
      <c r="G139" s="12">
        <f t="shared" si="26"/>
        <v>-10</v>
      </c>
      <c r="H139" s="12"/>
      <c r="I139" s="12">
        <f t="shared" si="27"/>
        <v>136388.33095856442</v>
      </c>
    </row>
    <row r="140" spans="3:9" x14ac:dyDescent="0.3">
      <c r="C140" s="4">
        <f t="shared" si="28"/>
        <v>30</v>
      </c>
      <c r="D140" s="12">
        <f t="shared" si="29"/>
        <v>136388.33095856442</v>
      </c>
      <c r="E140" s="12">
        <f t="shared" si="25"/>
        <v>454.6277698618814</v>
      </c>
      <c r="F140" s="12">
        <f t="shared" si="30"/>
        <v>227.31388493094065</v>
      </c>
      <c r="G140" s="12">
        <f t="shared" si="26"/>
        <v>-10</v>
      </c>
      <c r="H140" s="12"/>
      <c r="I140" s="12">
        <f t="shared" si="27"/>
        <v>137060.27261335726</v>
      </c>
    </row>
    <row r="141" spans="3:9" x14ac:dyDescent="0.3">
      <c r="C141" s="4">
        <f t="shared" si="28"/>
        <v>31</v>
      </c>
      <c r="D141" s="12">
        <f t="shared" si="29"/>
        <v>137060.27261335726</v>
      </c>
      <c r="E141" s="12">
        <f t="shared" si="25"/>
        <v>456.86757537785752</v>
      </c>
      <c r="F141" s="12">
        <f t="shared" si="30"/>
        <v>228.43378768892873</v>
      </c>
      <c r="G141" s="12">
        <f t="shared" si="26"/>
        <v>-10</v>
      </c>
      <c r="H141" s="12"/>
      <c r="I141" s="12">
        <f t="shared" si="27"/>
        <v>137735.57397642406</v>
      </c>
    </row>
    <row r="142" spans="3:9" x14ac:dyDescent="0.3">
      <c r="C142" s="4">
        <f t="shared" si="28"/>
        <v>32</v>
      </c>
      <c r="D142" s="12">
        <f t="shared" si="29"/>
        <v>137735.57397642406</v>
      </c>
      <c r="E142" s="12">
        <f t="shared" si="25"/>
        <v>459.11857992141353</v>
      </c>
      <c r="F142" s="12">
        <f t="shared" si="30"/>
        <v>229.55928996070671</v>
      </c>
      <c r="G142" s="12">
        <f t="shared" si="26"/>
        <v>-10</v>
      </c>
      <c r="H142" s="12"/>
      <c r="I142" s="12">
        <f t="shared" si="27"/>
        <v>138414.25184630617</v>
      </c>
    </row>
    <row r="143" spans="3:9" x14ac:dyDescent="0.3">
      <c r="C143" s="4">
        <f t="shared" si="28"/>
        <v>33</v>
      </c>
      <c r="D143" s="12">
        <f t="shared" si="29"/>
        <v>138414.25184630617</v>
      </c>
      <c r="E143" s="12">
        <f t="shared" si="25"/>
        <v>461.3808394876873</v>
      </c>
      <c r="F143" s="12">
        <f t="shared" si="30"/>
        <v>230.69041974384359</v>
      </c>
      <c r="G143" s="12">
        <f t="shared" si="26"/>
        <v>-10</v>
      </c>
      <c r="H143" s="12"/>
      <c r="I143" s="12">
        <f t="shared" si="27"/>
        <v>139096.32310553771</v>
      </c>
    </row>
    <row r="144" spans="3:9" x14ac:dyDescent="0.3">
      <c r="C144" s="4">
        <f t="shared" si="28"/>
        <v>34</v>
      </c>
      <c r="D144" s="12">
        <f t="shared" si="29"/>
        <v>139096.32310553771</v>
      </c>
      <c r="E144" s="12">
        <f t="shared" si="25"/>
        <v>463.65441035179236</v>
      </c>
      <c r="F144" s="12">
        <f t="shared" si="30"/>
        <v>231.82720517589613</v>
      </c>
      <c r="G144" s="12">
        <f t="shared" si="26"/>
        <v>-10</v>
      </c>
      <c r="H144" s="12"/>
      <c r="I144" s="12">
        <f t="shared" si="27"/>
        <v>139781.80472106539</v>
      </c>
    </row>
    <row r="145" spans="3:9" x14ac:dyDescent="0.3">
      <c r="C145" s="4">
        <f t="shared" si="28"/>
        <v>35</v>
      </c>
      <c r="D145" s="12">
        <f t="shared" si="29"/>
        <v>139781.80472106539</v>
      </c>
      <c r="E145" s="12">
        <f t="shared" si="25"/>
        <v>465.93934907021799</v>
      </c>
      <c r="F145" s="12">
        <f t="shared" si="30"/>
        <v>232.96967453510896</v>
      </c>
      <c r="G145" s="12">
        <f t="shared" si="26"/>
        <v>-10</v>
      </c>
      <c r="H145" s="12"/>
      <c r="I145" s="12">
        <f t="shared" si="27"/>
        <v>140470.71374467071</v>
      </c>
    </row>
    <row r="146" spans="3:9" x14ac:dyDescent="0.3">
      <c r="C146" s="4">
        <f t="shared" si="28"/>
        <v>36</v>
      </c>
      <c r="D146" s="12">
        <f t="shared" si="29"/>
        <v>140470.71374467071</v>
      </c>
      <c r="E146" s="12">
        <f t="shared" si="25"/>
        <v>468.23571248223567</v>
      </c>
      <c r="F146" s="12">
        <f t="shared" si="30"/>
        <v>234.11785624111781</v>
      </c>
      <c r="G146" s="12">
        <f t="shared" si="26"/>
        <v>-10</v>
      </c>
      <c r="H146" s="12">
        <f>contr</f>
        <v>10000</v>
      </c>
      <c r="I146" s="12">
        <f t="shared" si="27"/>
        <v>151163.06731339407</v>
      </c>
    </row>
    <row r="147" spans="3:9" x14ac:dyDescent="0.3">
      <c r="C147" s="4">
        <f t="shared" si="28"/>
        <v>37</v>
      </c>
      <c r="D147" s="12">
        <f t="shared" si="29"/>
        <v>151163.06731339407</v>
      </c>
      <c r="E147" s="12">
        <f t="shared" si="25"/>
        <v>503.87689104464692</v>
      </c>
      <c r="F147" s="12">
        <f t="shared" si="30"/>
        <v>251.93844552232341</v>
      </c>
      <c r="G147" s="12">
        <f t="shared" si="26"/>
        <v>-10</v>
      </c>
      <c r="H147" s="12"/>
      <c r="I147" s="12">
        <f t="shared" si="27"/>
        <v>151908.88264996104</v>
      </c>
    </row>
    <row r="148" spans="3:9" x14ac:dyDescent="0.3">
      <c r="C148" s="4">
        <f t="shared" si="28"/>
        <v>38</v>
      </c>
      <c r="D148" s="12">
        <f t="shared" si="29"/>
        <v>151908.88264996104</v>
      </c>
      <c r="E148" s="12">
        <f t="shared" si="25"/>
        <v>506.36294216653681</v>
      </c>
      <c r="F148" s="12">
        <f t="shared" si="30"/>
        <v>253.18147108326835</v>
      </c>
      <c r="G148" s="12">
        <f t="shared" si="26"/>
        <v>-10</v>
      </c>
      <c r="H148" s="12"/>
      <c r="I148" s="12">
        <f t="shared" si="27"/>
        <v>152658.42706321084</v>
      </c>
    </row>
    <row r="149" spans="3:9" x14ac:dyDescent="0.3">
      <c r="C149" s="4">
        <f t="shared" si="28"/>
        <v>39</v>
      </c>
      <c r="D149" s="12">
        <f t="shared" si="29"/>
        <v>152658.42706321084</v>
      </c>
      <c r="E149" s="12">
        <f t="shared" si="25"/>
        <v>508.86142354403614</v>
      </c>
      <c r="F149" s="12">
        <f t="shared" si="30"/>
        <v>254.43071177201804</v>
      </c>
      <c r="G149" s="12">
        <f t="shared" si="26"/>
        <v>-10</v>
      </c>
      <c r="H149" s="12"/>
      <c r="I149" s="12">
        <f t="shared" si="27"/>
        <v>153411.7191985269</v>
      </c>
    </row>
    <row r="150" spans="3:9" x14ac:dyDescent="0.3">
      <c r="C150" s="4">
        <f t="shared" si="28"/>
        <v>40</v>
      </c>
      <c r="D150" s="12">
        <f t="shared" si="29"/>
        <v>153411.7191985269</v>
      </c>
      <c r="E150" s="12">
        <f t="shared" si="25"/>
        <v>511.37239732842301</v>
      </c>
      <c r="F150" s="12">
        <f t="shared" si="30"/>
        <v>255.68619866421147</v>
      </c>
      <c r="G150" s="12">
        <f t="shared" si="26"/>
        <v>-10</v>
      </c>
      <c r="H150" s="12"/>
      <c r="I150" s="12">
        <f t="shared" si="27"/>
        <v>154168.77779451956</v>
      </c>
    </row>
    <row r="151" spans="3:9" x14ac:dyDescent="0.3">
      <c r="C151" s="4">
        <f t="shared" si="28"/>
        <v>41</v>
      </c>
      <c r="D151" s="12">
        <f t="shared" si="29"/>
        <v>154168.77779451956</v>
      </c>
      <c r="E151" s="12">
        <f t="shared" si="25"/>
        <v>513.89592598173192</v>
      </c>
      <c r="F151" s="12">
        <f t="shared" si="30"/>
        <v>256.9479629908659</v>
      </c>
      <c r="G151" s="12">
        <f t="shared" si="26"/>
        <v>-10</v>
      </c>
      <c r="H151" s="12"/>
      <c r="I151" s="12">
        <f t="shared" si="27"/>
        <v>154929.62168349215</v>
      </c>
    </row>
    <row r="152" spans="3:9" x14ac:dyDescent="0.3">
      <c r="C152" s="4">
        <f t="shared" si="28"/>
        <v>42</v>
      </c>
      <c r="D152" s="12">
        <f t="shared" si="29"/>
        <v>154929.62168349215</v>
      </c>
      <c r="E152" s="12">
        <f t="shared" si="25"/>
        <v>516.43207227830715</v>
      </c>
      <c r="F152" s="12">
        <f t="shared" si="30"/>
        <v>258.21603613915357</v>
      </c>
      <c r="G152" s="12">
        <f t="shared" si="26"/>
        <v>-10</v>
      </c>
      <c r="H152" s="12"/>
      <c r="I152" s="12">
        <f t="shared" si="27"/>
        <v>155694.26979190961</v>
      </c>
    </row>
    <row r="153" spans="3:9" x14ac:dyDescent="0.3">
      <c r="C153" s="4">
        <f t="shared" si="28"/>
        <v>43</v>
      </c>
      <c r="D153" s="12">
        <f t="shared" si="29"/>
        <v>155694.26979190961</v>
      </c>
      <c r="E153" s="12">
        <f t="shared" si="25"/>
        <v>518.98089930636536</v>
      </c>
      <c r="F153" s="12">
        <f t="shared" si="30"/>
        <v>259.49044965318268</v>
      </c>
      <c r="G153" s="12">
        <f t="shared" si="26"/>
        <v>-10</v>
      </c>
      <c r="H153" s="12"/>
      <c r="I153" s="12">
        <f t="shared" si="27"/>
        <v>156462.74114086916</v>
      </c>
    </row>
    <row r="154" spans="3:9" x14ac:dyDescent="0.3">
      <c r="C154" s="4">
        <f t="shared" si="28"/>
        <v>44</v>
      </c>
      <c r="D154" s="12">
        <f t="shared" si="29"/>
        <v>156462.74114086916</v>
      </c>
      <c r="E154" s="12">
        <f t="shared" si="25"/>
        <v>521.54247046956391</v>
      </c>
      <c r="F154" s="12">
        <f t="shared" si="30"/>
        <v>260.7712352347819</v>
      </c>
      <c r="G154" s="12">
        <f t="shared" si="26"/>
        <v>-10</v>
      </c>
      <c r="H154" s="12"/>
      <c r="I154" s="12">
        <f t="shared" si="27"/>
        <v>157235.0548465735</v>
      </c>
    </row>
    <row r="155" spans="3:9" x14ac:dyDescent="0.3">
      <c r="C155" s="4">
        <f t="shared" si="28"/>
        <v>45</v>
      </c>
      <c r="D155" s="12">
        <f t="shared" si="29"/>
        <v>157235.0548465735</v>
      </c>
      <c r="E155" s="12">
        <f t="shared" si="25"/>
        <v>524.1168494885784</v>
      </c>
      <c r="F155" s="12">
        <f t="shared" si="30"/>
        <v>262.05842474428914</v>
      </c>
      <c r="G155" s="12">
        <f t="shared" si="26"/>
        <v>-10</v>
      </c>
      <c r="H155" s="12"/>
      <c r="I155" s="12">
        <f t="shared" si="27"/>
        <v>158011.23012080637</v>
      </c>
    </row>
    <row r="156" spans="3:9" x14ac:dyDescent="0.3">
      <c r="C156" s="4">
        <f t="shared" si="28"/>
        <v>46</v>
      </c>
      <c r="D156" s="12">
        <f t="shared" si="29"/>
        <v>158011.23012080637</v>
      </c>
      <c r="E156" s="12">
        <f t="shared" si="25"/>
        <v>526.70410040268791</v>
      </c>
      <c r="F156" s="12">
        <f t="shared" si="30"/>
        <v>263.3520502013439</v>
      </c>
      <c r="G156" s="12">
        <f t="shared" si="26"/>
        <v>-10</v>
      </c>
      <c r="H156" s="12"/>
      <c r="I156" s="12">
        <f t="shared" si="27"/>
        <v>158791.28627141041</v>
      </c>
    </row>
    <row r="157" spans="3:9" x14ac:dyDescent="0.3">
      <c r="C157" s="4">
        <f t="shared" si="28"/>
        <v>47</v>
      </c>
      <c r="D157" s="12">
        <f t="shared" si="29"/>
        <v>158791.28627141041</v>
      </c>
      <c r="E157" s="12">
        <f t="shared" si="25"/>
        <v>529.30428757136804</v>
      </c>
      <c r="F157" s="12">
        <f t="shared" si="30"/>
        <v>264.65214378568396</v>
      </c>
      <c r="G157" s="12">
        <f t="shared" si="26"/>
        <v>-10</v>
      </c>
      <c r="H157" s="12"/>
      <c r="I157" s="12">
        <f t="shared" si="27"/>
        <v>159575.24270276746</v>
      </c>
    </row>
    <row r="158" spans="3:9" x14ac:dyDescent="0.3">
      <c r="C158" s="4">
        <f t="shared" si="28"/>
        <v>48</v>
      </c>
      <c r="D158" s="12">
        <f t="shared" si="29"/>
        <v>159575.24270276746</v>
      </c>
      <c r="E158" s="12">
        <f t="shared" si="25"/>
        <v>531.91747567589152</v>
      </c>
      <c r="F158" s="12">
        <f t="shared" si="30"/>
        <v>265.9587378379457</v>
      </c>
      <c r="G158" s="12">
        <f t="shared" si="26"/>
        <v>-10</v>
      </c>
      <c r="H158" s="12">
        <f>contr</f>
        <v>10000</v>
      </c>
      <c r="I158" s="12">
        <f t="shared" si="27"/>
        <v>170363.1189162813</v>
      </c>
    </row>
    <row r="159" spans="3:9" x14ac:dyDescent="0.3">
      <c r="C159" s="4">
        <f t="shared" si="28"/>
        <v>49</v>
      </c>
      <c r="D159" s="12">
        <f t="shared" si="29"/>
        <v>170363.1189162813</v>
      </c>
      <c r="E159" s="12">
        <f t="shared" si="25"/>
        <v>567.87706305427093</v>
      </c>
      <c r="F159" s="12">
        <f t="shared" si="30"/>
        <v>283.93853152713547</v>
      </c>
      <c r="G159" s="12">
        <f t="shared" si="26"/>
        <v>-10</v>
      </c>
      <c r="H159" s="12"/>
      <c r="I159" s="12">
        <f t="shared" si="27"/>
        <v>171204.93451086269</v>
      </c>
    </row>
    <row r="160" spans="3:9" x14ac:dyDescent="0.3">
      <c r="C160" s="4">
        <f t="shared" si="28"/>
        <v>50</v>
      </c>
      <c r="D160" s="12">
        <f t="shared" si="29"/>
        <v>171204.93451086269</v>
      </c>
      <c r="E160" s="12">
        <f t="shared" si="25"/>
        <v>570.68311503620896</v>
      </c>
      <c r="F160" s="12">
        <f t="shared" si="30"/>
        <v>285.34155751810442</v>
      </c>
      <c r="G160" s="12">
        <f t="shared" si="26"/>
        <v>-10</v>
      </c>
      <c r="H160" s="12"/>
      <c r="I160" s="12">
        <f t="shared" si="27"/>
        <v>172050.959183417</v>
      </c>
    </row>
    <row r="161" spans="3:9" x14ac:dyDescent="0.3">
      <c r="C161" s="4">
        <f t="shared" si="28"/>
        <v>51</v>
      </c>
      <c r="D161" s="12">
        <f t="shared" si="29"/>
        <v>172050.959183417</v>
      </c>
      <c r="E161" s="12">
        <f t="shared" si="25"/>
        <v>573.50319727805675</v>
      </c>
      <c r="F161" s="12">
        <f t="shared" si="30"/>
        <v>286.75159863902826</v>
      </c>
      <c r="G161" s="12">
        <f t="shared" si="26"/>
        <v>-10</v>
      </c>
      <c r="H161" s="12"/>
      <c r="I161" s="12">
        <f t="shared" si="27"/>
        <v>172901.2139793341</v>
      </c>
    </row>
    <row r="162" spans="3:9" x14ac:dyDescent="0.3">
      <c r="C162" s="4">
        <f t="shared" si="28"/>
        <v>52</v>
      </c>
      <c r="D162" s="12">
        <f t="shared" si="29"/>
        <v>172901.2139793341</v>
      </c>
      <c r="E162" s="12">
        <f t="shared" si="25"/>
        <v>576.33737993111367</v>
      </c>
      <c r="F162" s="12">
        <f t="shared" si="30"/>
        <v>288.16868996555678</v>
      </c>
      <c r="G162" s="12">
        <f t="shared" si="26"/>
        <v>-10</v>
      </c>
      <c r="H162" s="12"/>
      <c r="I162" s="12">
        <f t="shared" si="27"/>
        <v>173755.72004923079</v>
      </c>
    </row>
    <row r="163" spans="3:9" x14ac:dyDescent="0.3">
      <c r="C163" s="4">
        <f t="shared" si="28"/>
        <v>53</v>
      </c>
      <c r="D163" s="12">
        <f t="shared" si="29"/>
        <v>173755.72004923079</v>
      </c>
      <c r="E163" s="12">
        <f t="shared" si="25"/>
        <v>579.18573349743599</v>
      </c>
      <c r="F163" s="12">
        <f t="shared" si="30"/>
        <v>289.59286674871794</v>
      </c>
      <c r="G163" s="12">
        <f t="shared" si="26"/>
        <v>-10</v>
      </c>
      <c r="H163" s="12"/>
      <c r="I163" s="12">
        <f t="shared" si="27"/>
        <v>174614.49864947694</v>
      </c>
    </row>
    <row r="164" spans="3:9" x14ac:dyDescent="0.3">
      <c r="C164" s="4">
        <f t="shared" si="28"/>
        <v>54</v>
      </c>
      <c r="D164" s="12">
        <f t="shared" si="29"/>
        <v>174614.49864947694</v>
      </c>
      <c r="E164" s="12">
        <f t="shared" si="25"/>
        <v>582.04832883158986</v>
      </c>
      <c r="F164" s="12">
        <f t="shared" si="30"/>
        <v>291.02416441579487</v>
      </c>
      <c r="G164" s="12">
        <f t="shared" si="26"/>
        <v>-10</v>
      </c>
      <c r="H164" s="12"/>
      <c r="I164" s="12">
        <f t="shared" si="27"/>
        <v>175477.57114272434</v>
      </c>
    </row>
    <row r="165" spans="3:9" x14ac:dyDescent="0.3">
      <c r="C165" s="4">
        <f t="shared" si="28"/>
        <v>55</v>
      </c>
      <c r="D165" s="12">
        <f t="shared" si="29"/>
        <v>175477.57114272434</v>
      </c>
      <c r="E165" s="12">
        <f t="shared" si="25"/>
        <v>584.9252371424144</v>
      </c>
      <c r="F165" s="12">
        <f t="shared" si="30"/>
        <v>292.4626185712072</v>
      </c>
      <c r="G165" s="12">
        <f t="shared" si="26"/>
        <v>-10</v>
      </c>
      <c r="H165" s="12"/>
      <c r="I165" s="12">
        <f t="shared" si="27"/>
        <v>176344.95899843797</v>
      </c>
    </row>
    <row r="166" spans="3:9" x14ac:dyDescent="0.3">
      <c r="C166" s="4">
        <f t="shared" si="28"/>
        <v>56</v>
      </c>
      <c r="D166" s="12">
        <f t="shared" si="29"/>
        <v>176344.95899843797</v>
      </c>
      <c r="E166" s="12">
        <f t="shared" si="25"/>
        <v>587.81652999479331</v>
      </c>
      <c r="F166" s="12">
        <f t="shared" si="30"/>
        <v>293.90826499739654</v>
      </c>
      <c r="G166" s="12">
        <f t="shared" si="26"/>
        <v>-10</v>
      </c>
      <c r="H166" s="12"/>
      <c r="I166" s="12">
        <f t="shared" si="27"/>
        <v>177216.68379343016</v>
      </c>
    </row>
    <row r="167" spans="3:9" x14ac:dyDescent="0.3">
      <c r="C167" s="4">
        <f t="shared" si="28"/>
        <v>57</v>
      </c>
      <c r="D167" s="12">
        <f t="shared" si="29"/>
        <v>177216.68379343016</v>
      </c>
      <c r="E167" s="12">
        <f t="shared" si="25"/>
        <v>590.72227931143391</v>
      </c>
      <c r="F167" s="12">
        <f t="shared" si="30"/>
        <v>295.3611396557169</v>
      </c>
      <c r="G167" s="12">
        <f t="shared" si="26"/>
        <v>-10</v>
      </c>
      <c r="H167" s="12"/>
      <c r="I167" s="12">
        <f t="shared" si="27"/>
        <v>178092.7672123973</v>
      </c>
    </row>
    <row r="168" spans="3:9" x14ac:dyDescent="0.3">
      <c r="C168" s="4">
        <f t="shared" si="28"/>
        <v>58</v>
      </c>
      <c r="D168" s="12">
        <f t="shared" si="29"/>
        <v>178092.7672123973</v>
      </c>
      <c r="E168" s="12">
        <f t="shared" si="25"/>
        <v>593.64255737465771</v>
      </c>
      <c r="F168" s="12">
        <f t="shared" si="30"/>
        <v>296.8212786873288</v>
      </c>
      <c r="G168" s="12">
        <f t="shared" si="26"/>
        <v>-10</v>
      </c>
      <c r="H168" s="12"/>
      <c r="I168" s="12">
        <f t="shared" si="27"/>
        <v>178973.2310484593</v>
      </c>
    </row>
    <row r="169" spans="3:9" x14ac:dyDescent="0.3">
      <c r="C169" s="4">
        <f t="shared" si="28"/>
        <v>59</v>
      </c>
      <c r="D169" s="12">
        <f t="shared" si="29"/>
        <v>178973.2310484593</v>
      </c>
      <c r="E169" s="12">
        <f t="shared" si="25"/>
        <v>596.57743682819762</v>
      </c>
      <c r="F169" s="12">
        <f t="shared" si="30"/>
        <v>298.28871841409881</v>
      </c>
      <c r="G169" s="12">
        <f t="shared" si="26"/>
        <v>-10</v>
      </c>
      <c r="H169" s="12"/>
      <c r="I169" s="12">
        <f t="shared" si="27"/>
        <v>179858.09720370159</v>
      </c>
    </row>
    <row r="170" spans="3:9" x14ac:dyDescent="0.3">
      <c r="C170" s="4">
        <f t="shared" si="28"/>
        <v>60</v>
      </c>
      <c r="D170" s="12">
        <f t="shared" si="29"/>
        <v>179858.09720370159</v>
      </c>
      <c r="E170" s="12">
        <f t="shared" si="25"/>
        <v>599.52699067900528</v>
      </c>
      <c r="F170" s="12">
        <f t="shared" si="30"/>
        <v>299.76349533950264</v>
      </c>
      <c r="G170" s="12">
        <f t="shared" si="26"/>
        <v>-10</v>
      </c>
      <c r="H170" s="12">
        <f>contr</f>
        <v>10000</v>
      </c>
      <c r="I170" s="12">
        <f t="shared" si="27"/>
        <v>190747.38768972008</v>
      </c>
    </row>
    <row r="171" spans="3:9" x14ac:dyDescent="0.3">
      <c r="C171" s="4">
        <f t="shared" si="28"/>
        <v>61</v>
      </c>
      <c r="D171" s="12">
        <f t="shared" si="29"/>
        <v>190747.38768972008</v>
      </c>
      <c r="E171" s="12">
        <f t="shared" si="25"/>
        <v>635.82462563240028</v>
      </c>
      <c r="F171" s="12">
        <f t="shared" si="30"/>
        <v>317.91231281620009</v>
      </c>
      <c r="G171" s="12">
        <f t="shared" si="26"/>
        <v>-10</v>
      </c>
      <c r="H171" s="12"/>
      <c r="I171" s="12">
        <f t="shared" si="27"/>
        <v>191691.12462816868</v>
      </c>
    </row>
    <row r="172" spans="3:9" x14ac:dyDescent="0.3">
      <c r="C172" s="4">
        <f t="shared" si="28"/>
        <v>62</v>
      </c>
      <c r="D172" s="12">
        <f t="shared" si="29"/>
        <v>191691.12462816868</v>
      </c>
      <c r="E172" s="12">
        <f t="shared" si="25"/>
        <v>638.97041542722889</v>
      </c>
      <c r="F172" s="12">
        <f t="shared" si="30"/>
        <v>319.48520771361444</v>
      </c>
      <c r="G172" s="12">
        <f t="shared" si="26"/>
        <v>-10</v>
      </c>
      <c r="H172" s="12"/>
      <c r="I172" s="12">
        <f t="shared" si="27"/>
        <v>192639.58025130953</v>
      </c>
    </row>
    <row r="173" spans="3:9" x14ac:dyDescent="0.3">
      <c r="C173" s="4">
        <f t="shared" si="28"/>
        <v>63</v>
      </c>
      <c r="D173" s="12">
        <f t="shared" si="29"/>
        <v>192639.58025130953</v>
      </c>
      <c r="E173" s="12">
        <f t="shared" si="25"/>
        <v>642.13193417103173</v>
      </c>
      <c r="F173" s="12">
        <f t="shared" si="30"/>
        <v>321.06596708551587</v>
      </c>
      <c r="G173" s="12">
        <f t="shared" si="26"/>
        <v>-10</v>
      </c>
      <c r="H173" s="12"/>
      <c r="I173" s="12">
        <f t="shared" si="27"/>
        <v>193592.77815256605</v>
      </c>
    </row>
    <row r="174" spans="3:9" x14ac:dyDescent="0.3">
      <c r="C174" s="4">
        <f t="shared" si="28"/>
        <v>64</v>
      </c>
      <c r="D174" s="12">
        <f t="shared" si="29"/>
        <v>193592.77815256605</v>
      </c>
      <c r="E174" s="12">
        <f t="shared" si="25"/>
        <v>645.30926050855351</v>
      </c>
      <c r="F174" s="12">
        <f t="shared" si="30"/>
        <v>322.6546302542767</v>
      </c>
      <c r="G174" s="12">
        <f t="shared" si="26"/>
        <v>-10</v>
      </c>
      <c r="H174" s="12"/>
      <c r="I174" s="12">
        <f t="shared" si="27"/>
        <v>194550.74204332888</v>
      </c>
    </row>
    <row r="175" spans="3:9" x14ac:dyDescent="0.3">
      <c r="C175" s="4">
        <f t="shared" si="28"/>
        <v>65</v>
      </c>
      <c r="D175" s="12">
        <f t="shared" si="29"/>
        <v>194550.74204332888</v>
      </c>
      <c r="E175" s="12">
        <f t="shared" ref="E175:E230" si="31">D175*$C$9/12</f>
        <v>648.50247347776292</v>
      </c>
      <c r="F175" s="12">
        <f t="shared" si="30"/>
        <v>324.2512367388814</v>
      </c>
      <c r="G175" s="12">
        <f t="shared" ref="G175:G230" si="32">-$C$11</f>
        <v>-10</v>
      </c>
      <c r="H175" s="12"/>
      <c r="I175" s="12">
        <f t="shared" si="27"/>
        <v>195513.49575354552</v>
      </c>
    </row>
    <row r="176" spans="3:9" x14ac:dyDescent="0.3">
      <c r="C176" s="4">
        <f t="shared" si="28"/>
        <v>66</v>
      </c>
      <c r="D176" s="12">
        <f t="shared" si="29"/>
        <v>195513.49575354552</v>
      </c>
      <c r="E176" s="12">
        <f t="shared" si="31"/>
        <v>651.71165251181844</v>
      </c>
      <c r="F176" s="12">
        <f t="shared" si="30"/>
        <v>325.85582625590916</v>
      </c>
      <c r="G176" s="12">
        <f t="shared" si="32"/>
        <v>-10</v>
      </c>
      <c r="H176" s="12"/>
      <c r="I176" s="12">
        <f t="shared" ref="I176:I230" si="33">SUM(D176:H176)</f>
        <v>196481.06323231326</v>
      </c>
    </row>
    <row r="177" spans="3:9" x14ac:dyDescent="0.3">
      <c r="C177" s="4">
        <f t="shared" ref="C177:C230" si="34">C176+1</f>
        <v>67</v>
      </c>
      <c r="D177" s="12">
        <f t="shared" ref="D177:D230" si="35">I176</f>
        <v>196481.06323231326</v>
      </c>
      <c r="E177" s="12">
        <f t="shared" si="31"/>
        <v>654.9368774410442</v>
      </c>
      <c r="F177" s="12">
        <f t="shared" ref="F177:F230" si="36">D177*$C$8/12</f>
        <v>327.46843872052204</v>
      </c>
      <c r="G177" s="12">
        <f t="shared" si="32"/>
        <v>-10</v>
      </c>
      <c r="H177" s="12"/>
      <c r="I177" s="12">
        <f t="shared" si="33"/>
        <v>197453.46854847483</v>
      </c>
    </row>
    <row r="178" spans="3:9" x14ac:dyDescent="0.3">
      <c r="C178" s="4">
        <f t="shared" si="34"/>
        <v>68</v>
      </c>
      <c r="D178" s="12">
        <f t="shared" si="35"/>
        <v>197453.46854847483</v>
      </c>
      <c r="E178" s="12">
        <f t="shared" si="31"/>
        <v>658.1782284949162</v>
      </c>
      <c r="F178" s="12">
        <f t="shared" si="36"/>
        <v>329.08911424745799</v>
      </c>
      <c r="G178" s="12">
        <f t="shared" si="32"/>
        <v>-10</v>
      </c>
      <c r="H178" s="12"/>
      <c r="I178" s="12">
        <f t="shared" si="33"/>
        <v>198430.73589121722</v>
      </c>
    </row>
    <row r="179" spans="3:9" x14ac:dyDescent="0.3">
      <c r="C179" s="4">
        <f t="shared" si="34"/>
        <v>69</v>
      </c>
      <c r="D179" s="12">
        <f t="shared" si="35"/>
        <v>198430.73589121722</v>
      </c>
      <c r="E179" s="12">
        <f t="shared" si="31"/>
        <v>661.43578630405739</v>
      </c>
      <c r="F179" s="12">
        <f t="shared" si="36"/>
        <v>330.71789315202864</v>
      </c>
      <c r="G179" s="12">
        <f t="shared" si="32"/>
        <v>-10</v>
      </c>
      <c r="H179" s="12"/>
      <c r="I179" s="12">
        <f t="shared" si="33"/>
        <v>199412.88957067332</v>
      </c>
    </row>
    <row r="180" spans="3:9" x14ac:dyDescent="0.3">
      <c r="C180" s="4">
        <f t="shared" si="34"/>
        <v>70</v>
      </c>
      <c r="D180" s="12">
        <f t="shared" si="35"/>
        <v>199412.88957067332</v>
      </c>
      <c r="E180" s="12">
        <f t="shared" si="31"/>
        <v>664.70963190224438</v>
      </c>
      <c r="F180" s="12">
        <f t="shared" si="36"/>
        <v>332.35481595112213</v>
      </c>
      <c r="G180" s="12">
        <f t="shared" si="32"/>
        <v>-10</v>
      </c>
      <c r="H180" s="12"/>
      <c r="I180" s="12">
        <f t="shared" si="33"/>
        <v>200399.95401852668</v>
      </c>
    </row>
    <row r="181" spans="3:9" x14ac:dyDescent="0.3">
      <c r="C181" s="4">
        <f t="shared" si="34"/>
        <v>71</v>
      </c>
      <c r="D181" s="12">
        <f t="shared" si="35"/>
        <v>200399.95401852668</v>
      </c>
      <c r="E181" s="12">
        <f t="shared" si="31"/>
        <v>667.99984672842231</v>
      </c>
      <c r="F181" s="12">
        <f t="shared" si="36"/>
        <v>333.9999233642111</v>
      </c>
      <c r="G181" s="12">
        <f t="shared" si="32"/>
        <v>-10</v>
      </c>
      <c r="H181" s="12"/>
      <c r="I181" s="12">
        <f t="shared" si="33"/>
        <v>201391.95378861931</v>
      </c>
    </row>
    <row r="182" spans="3:9" x14ac:dyDescent="0.3">
      <c r="C182" s="4">
        <f t="shared" si="34"/>
        <v>72</v>
      </c>
      <c r="D182" s="12">
        <f t="shared" si="35"/>
        <v>201391.95378861931</v>
      </c>
      <c r="E182" s="12">
        <f t="shared" si="31"/>
        <v>671.30651262873107</v>
      </c>
      <c r="F182" s="12">
        <f t="shared" si="36"/>
        <v>335.65325631436548</v>
      </c>
      <c r="G182" s="12">
        <f t="shared" si="32"/>
        <v>-10</v>
      </c>
      <c r="H182" s="12">
        <f>contr</f>
        <v>10000</v>
      </c>
      <c r="I182" s="12">
        <f t="shared" si="33"/>
        <v>212388.91355756242</v>
      </c>
    </row>
    <row r="183" spans="3:9" x14ac:dyDescent="0.3">
      <c r="C183" s="4">
        <f t="shared" si="34"/>
        <v>73</v>
      </c>
      <c r="D183" s="12">
        <f t="shared" si="35"/>
        <v>212388.91355756242</v>
      </c>
      <c r="E183" s="12">
        <f t="shared" si="31"/>
        <v>707.9630451918747</v>
      </c>
      <c r="F183" s="12">
        <f t="shared" si="36"/>
        <v>353.98152259593735</v>
      </c>
      <c r="G183" s="12">
        <f t="shared" si="32"/>
        <v>-10</v>
      </c>
      <c r="H183" s="12"/>
      <c r="I183" s="12">
        <f t="shared" si="33"/>
        <v>213440.85812535023</v>
      </c>
    </row>
    <row r="184" spans="3:9" x14ac:dyDescent="0.3">
      <c r="C184" s="4">
        <f t="shared" si="34"/>
        <v>74</v>
      </c>
      <c r="D184" s="12">
        <f t="shared" si="35"/>
        <v>213440.85812535023</v>
      </c>
      <c r="E184" s="12">
        <f t="shared" si="31"/>
        <v>711.46952708450078</v>
      </c>
      <c r="F184" s="12">
        <f t="shared" si="36"/>
        <v>355.73476354225039</v>
      </c>
      <c r="G184" s="12">
        <f t="shared" si="32"/>
        <v>-10</v>
      </c>
      <c r="H184" s="12"/>
      <c r="I184" s="12">
        <f t="shared" si="33"/>
        <v>214498.06241597698</v>
      </c>
    </row>
    <row r="185" spans="3:9" x14ac:dyDescent="0.3">
      <c r="C185" s="4">
        <f t="shared" si="34"/>
        <v>75</v>
      </c>
      <c r="D185" s="12">
        <f t="shared" si="35"/>
        <v>214498.06241597698</v>
      </c>
      <c r="E185" s="12">
        <f t="shared" si="31"/>
        <v>714.99354138658998</v>
      </c>
      <c r="F185" s="12">
        <f t="shared" si="36"/>
        <v>357.49677069329488</v>
      </c>
      <c r="G185" s="12">
        <f t="shared" si="32"/>
        <v>-10</v>
      </c>
      <c r="H185" s="12"/>
      <c r="I185" s="12">
        <f t="shared" si="33"/>
        <v>215560.55272805688</v>
      </c>
    </row>
    <row r="186" spans="3:9" x14ac:dyDescent="0.3">
      <c r="C186" s="4">
        <f t="shared" si="34"/>
        <v>76</v>
      </c>
      <c r="D186" s="12">
        <f t="shared" si="35"/>
        <v>215560.55272805688</v>
      </c>
      <c r="E186" s="12">
        <f t="shared" si="31"/>
        <v>718.53517576018965</v>
      </c>
      <c r="F186" s="12">
        <f t="shared" si="36"/>
        <v>359.26758788009471</v>
      </c>
      <c r="G186" s="12">
        <f t="shared" si="32"/>
        <v>-10</v>
      </c>
      <c r="H186" s="12"/>
      <c r="I186" s="12">
        <f t="shared" si="33"/>
        <v>216628.35549169718</v>
      </c>
    </row>
    <row r="187" spans="3:9" x14ac:dyDescent="0.3">
      <c r="C187" s="4">
        <f t="shared" si="34"/>
        <v>77</v>
      </c>
      <c r="D187" s="12">
        <f t="shared" si="35"/>
        <v>216628.35549169718</v>
      </c>
      <c r="E187" s="12">
        <f t="shared" si="31"/>
        <v>722.09451830565729</v>
      </c>
      <c r="F187" s="12">
        <f t="shared" si="36"/>
        <v>361.04725915282853</v>
      </c>
      <c r="G187" s="12">
        <f t="shared" si="32"/>
        <v>-10</v>
      </c>
      <c r="H187" s="12"/>
      <c r="I187" s="12">
        <f t="shared" si="33"/>
        <v>217701.49726915566</v>
      </c>
    </row>
    <row r="188" spans="3:9" x14ac:dyDescent="0.3">
      <c r="C188" s="4">
        <f t="shared" si="34"/>
        <v>78</v>
      </c>
      <c r="D188" s="12">
        <f t="shared" si="35"/>
        <v>217701.49726915566</v>
      </c>
      <c r="E188" s="12">
        <f t="shared" si="31"/>
        <v>725.67165756385214</v>
      </c>
      <c r="F188" s="12">
        <f t="shared" si="36"/>
        <v>362.83582878192601</v>
      </c>
      <c r="G188" s="12">
        <f t="shared" si="32"/>
        <v>-10</v>
      </c>
      <c r="H188" s="12"/>
      <c r="I188" s="12">
        <f t="shared" si="33"/>
        <v>218780.00475550143</v>
      </c>
    </row>
    <row r="189" spans="3:9" x14ac:dyDescent="0.3">
      <c r="C189" s="4">
        <f t="shared" si="34"/>
        <v>79</v>
      </c>
      <c r="D189" s="12">
        <f t="shared" si="35"/>
        <v>218780.00475550143</v>
      </c>
      <c r="E189" s="12">
        <f t="shared" si="31"/>
        <v>729.26668251833814</v>
      </c>
      <c r="F189" s="12">
        <f t="shared" si="36"/>
        <v>364.63334125916896</v>
      </c>
      <c r="G189" s="12">
        <f t="shared" si="32"/>
        <v>-10</v>
      </c>
      <c r="H189" s="12"/>
      <c r="I189" s="12">
        <f t="shared" si="33"/>
        <v>219863.90477927894</v>
      </c>
    </row>
    <row r="190" spans="3:9" x14ac:dyDescent="0.3">
      <c r="C190" s="4">
        <f t="shared" si="34"/>
        <v>80</v>
      </c>
      <c r="D190" s="12">
        <f t="shared" si="35"/>
        <v>219863.90477927894</v>
      </c>
      <c r="E190" s="12">
        <f t="shared" si="31"/>
        <v>732.87968259759646</v>
      </c>
      <c r="F190" s="12">
        <f t="shared" si="36"/>
        <v>366.43984129879817</v>
      </c>
      <c r="G190" s="12">
        <f t="shared" si="32"/>
        <v>-10</v>
      </c>
      <c r="H190" s="12"/>
      <c r="I190" s="12">
        <f t="shared" si="33"/>
        <v>220953.22430317532</v>
      </c>
    </row>
    <row r="191" spans="3:9" x14ac:dyDescent="0.3">
      <c r="C191" s="4">
        <f t="shared" si="34"/>
        <v>81</v>
      </c>
      <c r="D191" s="12">
        <f t="shared" si="35"/>
        <v>220953.22430317532</v>
      </c>
      <c r="E191" s="12">
        <f t="shared" si="31"/>
        <v>736.51074767725106</v>
      </c>
      <c r="F191" s="12">
        <f t="shared" si="36"/>
        <v>368.25537383862547</v>
      </c>
      <c r="G191" s="12">
        <f t="shared" si="32"/>
        <v>-10</v>
      </c>
      <c r="H191" s="12"/>
      <c r="I191" s="12">
        <f t="shared" si="33"/>
        <v>222047.99042469118</v>
      </c>
    </row>
    <row r="192" spans="3:9" x14ac:dyDescent="0.3">
      <c r="C192" s="4">
        <f t="shared" si="34"/>
        <v>82</v>
      </c>
      <c r="D192" s="12">
        <f t="shared" si="35"/>
        <v>222047.99042469118</v>
      </c>
      <c r="E192" s="12">
        <f t="shared" si="31"/>
        <v>740.15996808230386</v>
      </c>
      <c r="F192" s="12">
        <f t="shared" si="36"/>
        <v>370.07998404115187</v>
      </c>
      <c r="G192" s="12">
        <f t="shared" si="32"/>
        <v>-10</v>
      </c>
      <c r="H192" s="12"/>
      <c r="I192" s="12">
        <f t="shared" si="33"/>
        <v>223148.23037681464</v>
      </c>
    </row>
    <row r="193" spans="3:9" x14ac:dyDescent="0.3">
      <c r="C193" s="4">
        <f t="shared" si="34"/>
        <v>83</v>
      </c>
      <c r="D193" s="12">
        <f t="shared" si="35"/>
        <v>223148.23037681464</v>
      </c>
      <c r="E193" s="12">
        <f t="shared" si="31"/>
        <v>743.82743458938205</v>
      </c>
      <c r="F193" s="12">
        <f t="shared" si="36"/>
        <v>371.91371729469097</v>
      </c>
      <c r="G193" s="12">
        <f t="shared" si="32"/>
        <v>-10</v>
      </c>
      <c r="H193" s="12"/>
      <c r="I193" s="12">
        <f t="shared" si="33"/>
        <v>224253.97152869872</v>
      </c>
    </row>
    <row r="194" spans="3:9" x14ac:dyDescent="0.3">
      <c r="C194" s="4">
        <f t="shared" si="34"/>
        <v>84</v>
      </c>
      <c r="D194" s="12">
        <f t="shared" si="35"/>
        <v>224253.97152869872</v>
      </c>
      <c r="E194" s="12">
        <f t="shared" si="31"/>
        <v>747.51323842899581</v>
      </c>
      <c r="F194" s="12">
        <f t="shared" si="36"/>
        <v>373.75661921449779</v>
      </c>
      <c r="G194" s="12">
        <f t="shared" si="32"/>
        <v>-10</v>
      </c>
      <c r="H194" s="12">
        <f>contr</f>
        <v>10000</v>
      </c>
      <c r="I194" s="12">
        <f t="shared" si="33"/>
        <v>235365.24138634221</v>
      </c>
    </row>
    <row r="195" spans="3:9" x14ac:dyDescent="0.3">
      <c r="C195" s="4">
        <f t="shared" si="34"/>
        <v>85</v>
      </c>
      <c r="D195" s="12">
        <f t="shared" si="35"/>
        <v>235365.24138634221</v>
      </c>
      <c r="E195" s="12">
        <f t="shared" si="31"/>
        <v>784.55080462114074</v>
      </c>
      <c r="F195" s="12">
        <f t="shared" si="36"/>
        <v>392.27540231057031</v>
      </c>
      <c r="G195" s="12">
        <f t="shared" si="32"/>
        <v>-10</v>
      </c>
      <c r="H195" s="12"/>
      <c r="I195" s="12">
        <f t="shared" si="33"/>
        <v>236532.06759327391</v>
      </c>
    </row>
    <row r="196" spans="3:9" x14ac:dyDescent="0.3">
      <c r="C196" s="4">
        <f t="shared" si="34"/>
        <v>86</v>
      </c>
      <c r="D196" s="12">
        <f t="shared" si="35"/>
        <v>236532.06759327391</v>
      </c>
      <c r="E196" s="12">
        <f t="shared" si="31"/>
        <v>788.44022531091298</v>
      </c>
      <c r="F196" s="12">
        <f t="shared" si="36"/>
        <v>394.22011265545643</v>
      </c>
      <c r="G196" s="12">
        <f t="shared" si="32"/>
        <v>-10</v>
      </c>
      <c r="H196" s="12"/>
      <c r="I196" s="12">
        <f t="shared" si="33"/>
        <v>237704.72793124028</v>
      </c>
    </row>
    <row r="197" spans="3:9" x14ac:dyDescent="0.3">
      <c r="C197" s="4">
        <f t="shared" si="34"/>
        <v>87</v>
      </c>
      <c r="D197" s="12">
        <f t="shared" si="35"/>
        <v>237704.72793124028</v>
      </c>
      <c r="E197" s="12">
        <f t="shared" si="31"/>
        <v>792.34909310413423</v>
      </c>
      <c r="F197" s="12">
        <f t="shared" si="36"/>
        <v>396.17454655206711</v>
      </c>
      <c r="G197" s="12">
        <f t="shared" si="32"/>
        <v>-10</v>
      </c>
      <c r="H197" s="12"/>
      <c r="I197" s="12">
        <f t="shared" si="33"/>
        <v>238883.25157089648</v>
      </c>
    </row>
    <row r="198" spans="3:9" x14ac:dyDescent="0.3">
      <c r="C198" s="4">
        <f t="shared" si="34"/>
        <v>88</v>
      </c>
      <c r="D198" s="12">
        <f t="shared" si="35"/>
        <v>238883.25157089648</v>
      </c>
      <c r="E198" s="12">
        <f t="shared" si="31"/>
        <v>796.27750523632164</v>
      </c>
      <c r="F198" s="12">
        <f t="shared" si="36"/>
        <v>398.13875261816071</v>
      </c>
      <c r="G198" s="12">
        <f t="shared" si="32"/>
        <v>-10</v>
      </c>
      <c r="H198" s="12"/>
      <c r="I198" s="12">
        <f t="shared" si="33"/>
        <v>240067.66782875097</v>
      </c>
    </row>
    <row r="199" spans="3:9" x14ac:dyDescent="0.3">
      <c r="C199" s="4">
        <f t="shared" si="34"/>
        <v>89</v>
      </c>
      <c r="D199" s="12">
        <f t="shared" si="35"/>
        <v>240067.66782875097</v>
      </c>
      <c r="E199" s="12">
        <f t="shared" si="31"/>
        <v>800.22555942916995</v>
      </c>
      <c r="F199" s="12">
        <f t="shared" si="36"/>
        <v>400.11277971458486</v>
      </c>
      <c r="G199" s="12">
        <f t="shared" si="32"/>
        <v>-10</v>
      </c>
      <c r="H199" s="12"/>
      <c r="I199" s="12">
        <f t="shared" si="33"/>
        <v>241258.00616789472</v>
      </c>
    </row>
    <row r="200" spans="3:9" x14ac:dyDescent="0.3">
      <c r="C200" s="4">
        <f t="shared" si="34"/>
        <v>90</v>
      </c>
      <c r="D200" s="12">
        <f t="shared" si="35"/>
        <v>241258.00616789472</v>
      </c>
      <c r="E200" s="12">
        <f t="shared" si="31"/>
        <v>804.19335389298249</v>
      </c>
      <c r="F200" s="12">
        <f t="shared" si="36"/>
        <v>402.09667694649119</v>
      </c>
      <c r="G200" s="12">
        <f t="shared" si="32"/>
        <v>-10</v>
      </c>
      <c r="H200" s="12"/>
      <c r="I200" s="12">
        <f t="shared" si="33"/>
        <v>242454.2961987342</v>
      </c>
    </row>
    <row r="201" spans="3:9" x14ac:dyDescent="0.3">
      <c r="C201" s="4">
        <f t="shared" si="34"/>
        <v>91</v>
      </c>
      <c r="D201" s="12">
        <f t="shared" si="35"/>
        <v>242454.2961987342</v>
      </c>
      <c r="E201" s="12">
        <f t="shared" si="31"/>
        <v>808.18098732911403</v>
      </c>
      <c r="F201" s="12">
        <f t="shared" si="36"/>
        <v>404.09049366455696</v>
      </c>
      <c r="G201" s="12">
        <f t="shared" si="32"/>
        <v>-10</v>
      </c>
      <c r="H201" s="12"/>
      <c r="I201" s="12">
        <f t="shared" si="33"/>
        <v>243656.56767972786</v>
      </c>
    </row>
    <row r="202" spans="3:9" x14ac:dyDescent="0.3">
      <c r="C202" s="4">
        <f t="shared" si="34"/>
        <v>92</v>
      </c>
      <c r="D202" s="12">
        <f t="shared" si="35"/>
        <v>243656.56767972786</v>
      </c>
      <c r="E202" s="12">
        <f t="shared" si="31"/>
        <v>812.18855893242619</v>
      </c>
      <c r="F202" s="12">
        <f t="shared" si="36"/>
        <v>406.09427946621304</v>
      </c>
      <c r="G202" s="12">
        <f t="shared" si="32"/>
        <v>-10</v>
      </c>
      <c r="H202" s="12"/>
      <c r="I202" s="12">
        <f t="shared" si="33"/>
        <v>244864.85051812651</v>
      </c>
    </row>
    <row r="203" spans="3:9" x14ac:dyDescent="0.3">
      <c r="C203" s="4">
        <f t="shared" si="34"/>
        <v>93</v>
      </c>
      <c r="D203" s="12">
        <f t="shared" si="35"/>
        <v>244864.85051812651</v>
      </c>
      <c r="E203" s="12">
        <f t="shared" si="31"/>
        <v>816.21616839375508</v>
      </c>
      <c r="F203" s="12">
        <f t="shared" si="36"/>
        <v>408.10808419687743</v>
      </c>
      <c r="G203" s="12">
        <f t="shared" si="32"/>
        <v>-10</v>
      </c>
      <c r="H203" s="12"/>
      <c r="I203" s="12">
        <f t="shared" si="33"/>
        <v>246079.17477071713</v>
      </c>
    </row>
    <row r="204" spans="3:9" x14ac:dyDescent="0.3">
      <c r="C204" s="4">
        <f t="shared" si="34"/>
        <v>94</v>
      </c>
      <c r="D204" s="12">
        <f t="shared" si="35"/>
        <v>246079.17477071713</v>
      </c>
      <c r="E204" s="12">
        <f t="shared" si="31"/>
        <v>820.26391590239052</v>
      </c>
      <c r="F204" s="12">
        <f t="shared" si="36"/>
        <v>410.13195795119515</v>
      </c>
      <c r="G204" s="12">
        <f t="shared" si="32"/>
        <v>-10</v>
      </c>
      <c r="H204" s="12"/>
      <c r="I204" s="12">
        <f t="shared" si="33"/>
        <v>247299.57064457072</v>
      </c>
    </row>
    <row r="205" spans="3:9" x14ac:dyDescent="0.3">
      <c r="C205" s="4">
        <f t="shared" si="34"/>
        <v>95</v>
      </c>
      <c r="D205" s="12">
        <f t="shared" si="35"/>
        <v>247299.57064457072</v>
      </c>
      <c r="E205" s="12">
        <f t="shared" si="31"/>
        <v>824.33190214856904</v>
      </c>
      <c r="F205" s="12">
        <f t="shared" si="36"/>
        <v>412.16595107428446</v>
      </c>
      <c r="G205" s="12">
        <f t="shared" si="32"/>
        <v>-10</v>
      </c>
      <c r="H205" s="12"/>
      <c r="I205" s="12">
        <f t="shared" si="33"/>
        <v>248526.06849779357</v>
      </c>
    </row>
    <row r="206" spans="3:9" x14ac:dyDescent="0.3">
      <c r="C206" s="4">
        <f t="shared" si="34"/>
        <v>96</v>
      </c>
      <c r="D206" s="12">
        <f t="shared" si="35"/>
        <v>248526.06849779357</v>
      </c>
      <c r="E206" s="12">
        <f t="shared" si="31"/>
        <v>828.42022832597866</v>
      </c>
      <c r="F206" s="12">
        <f t="shared" si="36"/>
        <v>414.21011416298921</v>
      </c>
      <c r="G206" s="12">
        <f t="shared" si="32"/>
        <v>-10</v>
      </c>
      <c r="H206" s="12">
        <f>contr</f>
        <v>10000</v>
      </c>
      <c r="I206" s="12">
        <f t="shared" si="33"/>
        <v>259758.69884028254</v>
      </c>
    </row>
    <row r="207" spans="3:9" x14ac:dyDescent="0.3">
      <c r="C207" s="4">
        <f t="shared" si="34"/>
        <v>97</v>
      </c>
      <c r="D207" s="12">
        <f t="shared" si="35"/>
        <v>259758.69884028254</v>
      </c>
      <c r="E207" s="12">
        <f t="shared" si="31"/>
        <v>865.86232946760845</v>
      </c>
      <c r="F207" s="12">
        <f t="shared" si="36"/>
        <v>432.93116473380411</v>
      </c>
      <c r="G207" s="12">
        <f t="shared" si="32"/>
        <v>-10</v>
      </c>
      <c r="H207" s="12"/>
      <c r="I207" s="12">
        <f t="shared" si="33"/>
        <v>261047.49233448395</v>
      </c>
    </row>
    <row r="208" spans="3:9" x14ac:dyDescent="0.3">
      <c r="C208" s="4">
        <f t="shared" si="34"/>
        <v>98</v>
      </c>
      <c r="D208" s="12">
        <f t="shared" si="35"/>
        <v>261047.49233448395</v>
      </c>
      <c r="E208" s="12">
        <f t="shared" si="31"/>
        <v>870.15830778161319</v>
      </c>
      <c r="F208" s="12">
        <f t="shared" si="36"/>
        <v>435.07915389080654</v>
      </c>
      <c r="G208" s="12">
        <f t="shared" si="32"/>
        <v>-10</v>
      </c>
      <c r="H208" s="12"/>
      <c r="I208" s="12">
        <f t="shared" si="33"/>
        <v>262342.72979615635</v>
      </c>
    </row>
    <row r="209" spans="3:9" x14ac:dyDescent="0.3">
      <c r="C209" s="4">
        <f t="shared" si="34"/>
        <v>99</v>
      </c>
      <c r="D209" s="12">
        <f t="shared" si="35"/>
        <v>262342.72979615635</v>
      </c>
      <c r="E209" s="12">
        <f t="shared" si="31"/>
        <v>874.47576598718786</v>
      </c>
      <c r="F209" s="12">
        <f t="shared" si="36"/>
        <v>437.23788299359381</v>
      </c>
      <c r="G209" s="12">
        <f t="shared" si="32"/>
        <v>-10</v>
      </c>
      <c r="H209" s="12"/>
      <c r="I209" s="12">
        <f t="shared" si="33"/>
        <v>263644.44344513712</v>
      </c>
    </row>
    <row r="210" spans="3:9" x14ac:dyDescent="0.3">
      <c r="C210" s="4">
        <f t="shared" si="34"/>
        <v>100</v>
      </c>
      <c r="D210" s="12">
        <f t="shared" si="35"/>
        <v>263644.44344513712</v>
      </c>
      <c r="E210" s="12">
        <f t="shared" si="31"/>
        <v>878.81481148379044</v>
      </c>
      <c r="F210" s="12">
        <f t="shared" si="36"/>
        <v>439.40740574189516</v>
      </c>
      <c r="G210" s="12">
        <f t="shared" si="32"/>
        <v>-10</v>
      </c>
      <c r="H210" s="12"/>
      <c r="I210" s="12">
        <f t="shared" si="33"/>
        <v>264952.66566236282</v>
      </c>
    </row>
    <row r="211" spans="3:9" x14ac:dyDescent="0.3">
      <c r="C211" s="4">
        <f t="shared" si="34"/>
        <v>101</v>
      </c>
      <c r="D211" s="12">
        <f t="shared" si="35"/>
        <v>264952.66566236282</v>
      </c>
      <c r="E211" s="12">
        <f t="shared" si="31"/>
        <v>883.17555220787608</v>
      </c>
      <c r="F211" s="12">
        <f t="shared" si="36"/>
        <v>441.58777610393798</v>
      </c>
      <c r="G211" s="12">
        <f t="shared" si="32"/>
        <v>-10</v>
      </c>
      <c r="H211" s="12"/>
      <c r="I211" s="12">
        <f t="shared" si="33"/>
        <v>266267.42899067461</v>
      </c>
    </row>
    <row r="212" spans="3:9" x14ac:dyDescent="0.3">
      <c r="C212" s="4">
        <f t="shared" si="34"/>
        <v>102</v>
      </c>
      <c r="D212" s="12">
        <f t="shared" si="35"/>
        <v>266267.42899067461</v>
      </c>
      <c r="E212" s="12">
        <f t="shared" si="31"/>
        <v>887.55809663558205</v>
      </c>
      <c r="F212" s="12">
        <f t="shared" si="36"/>
        <v>443.77904831779097</v>
      </c>
      <c r="G212" s="12">
        <f t="shared" si="32"/>
        <v>-10</v>
      </c>
      <c r="H212" s="12"/>
      <c r="I212" s="12">
        <f t="shared" si="33"/>
        <v>267588.76613562799</v>
      </c>
    </row>
    <row r="213" spans="3:9" x14ac:dyDescent="0.3">
      <c r="C213" s="4">
        <f t="shared" si="34"/>
        <v>103</v>
      </c>
      <c r="D213" s="12">
        <f t="shared" si="35"/>
        <v>267588.76613562799</v>
      </c>
      <c r="E213" s="12">
        <f t="shared" si="31"/>
        <v>891.96255378542662</v>
      </c>
      <c r="F213" s="12">
        <f t="shared" si="36"/>
        <v>445.9812768927132</v>
      </c>
      <c r="G213" s="12">
        <f t="shared" si="32"/>
        <v>-10</v>
      </c>
      <c r="H213" s="12"/>
      <c r="I213" s="12">
        <f t="shared" si="33"/>
        <v>268916.70996630611</v>
      </c>
    </row>
    <row r="214" spans="3:9" x14ac:dyDescent="0.3">
      <c r="C214" s="4">
        <f t="shared" si="34"/>
        <v>104</v>
      </c>
      <c r="D214" s="12">
        <f t="shared" si="35"/>
        <v>268916.70996630611</v>
      </c>
      <c r="E214" s="12">
        <f t="shared" si="31"/>
        <v>896.38903322102033</v>
      </c>
      <c r="F214" s="12">
        <f t="shared" si="36"/>
        <v>448.19451661051011</v>
      </c>
      <c r="G214" s="12">
        <f t="shared" si="32"/>
        <v>-10</v>
      </c>
      <c r="H214" s="12"/>
      <c r="I214" s="12">
        <f t="shared" si="33"/>
        <v>270251.29351613764</v>
      </c>
    </row>
    <row r="215" spans="3:9" x14ac:dyDescent="0.3">
      <c r="C215" s="4">
        <f t="shared" si="34"/>
        <v>105</v>
      </c>
      <c r="D215" s="12">
        <f t="shared" si="35"/>
        <v>270251.29351613764</v>
      </c>
      <c r="E215" s="12">
        <f t="shared" si="31"/>
        <v>900.83764505379213</v>
      </c>
      <c r="F215" s="12">
        <f t="shared" si="36"/>
        <v>450.41882252689601</v>
      </c>
      <c r="G215" s="12">
        <f t="shared" si="32"/>
        <v>-10</v>
      </c>
      <c r="H215" s="12"/>
      <c r="I215" s="12">
        <f t="shared" si="33"/>
        <v>271592.54998371832</v>
      </c>
    </row>
    <row r="216" spans="3:9" x14ac:dyDescent="0.3">
      <c r="C216" s="4">
        <f t="shared" si="34"/>
        <v>106</v>
      </c>
      <c r="D216" s="12">
        <f t="shared" si="35"/>
        <v>271592.54998371832</v>
      </c>
      <c r="E216" s="12">
        <f t="shared" si="31"/>
        <v>905.3084999457277</v>
      </c>
      <c r="F216" s="12">
        <f t="shared" si="36"/>
        <v>452.65424997286374</v>
      </c>
      <c r="G216" s="12">
        <f t="shared" si="32"/>
        <v>-10</v>
      </c>
      <c r="H216" s="12"/>
      <c r="I216" s="12">
        <f t="shared" si="33"/>
        <v>272940.51273363689</v>
      </c>
    </row>
    <row r="217" spans="3:9" x14ac:dyDescent="0.3">
      <c r="C217" s="4">
        <f t="shared" si="34"/>
        <v>107</v>
      </c>
      <c r="D217" s="12">
        <f t="shared" si="35"/>
        <v>272940.51273363689</v>
      </c>
      <c r="E217" s="12">
        <f t="shared" si="31"/>
        <v>909.80170911212292</v>
      </c>
      <c r="F217" s="12">
        <f t="shared" si="36"/>
        <v>454.9008545560614</v>
      </c>
      <c r="G217" s="12">
        <f t="shared" si="32"/>
        <v>-10</v>
      </c>
      <c r="H217" s="12"/>
      <c r="I217" s="12">
        <f t="shared" si="33"/>
        <v>274295.21529730508</v>
      </c>
    </row>
    <row r="218" spans="3:9" x14ac:dyDescent="0.3">
      <c r="C218" s="4">
        <f t="shared" si="34"/>
        <v>108</v>
      </c>
      <c r="D218" s="12">
        <f t="shared" si="35"/>
        <v>274295.21529730508</v>
      </c>
      <c r="E218" s="12">
        <f t="shared" si="31"/>
        <v>914.31738432435031</v>
      </c>
      <c r="F218" s="12">
        <f t="shared" si="36"/>
        <v>457.1586921621751</v>
      </c>
      <c r="G218" s="12">
        <f t="shared" si="32"/>
        <v>-10</v>
      </c>
      <c r="H218" s="12">
        <f>contr</f>
        <v>10000</v>
      </c>
      <c r="I218" s="12">
        <f t="shared" si="33"/>
        <v>285656.6913737916</v>
      </c>
    </row>
    <row r="219" spans="3:9" x14ac:dyDescent="0.3">
      <c r="C219" s="4">
        <f t="shared" si="34"/>
        <v>109</v>
      </c>
      <c r="D219" s="12">
        <f t="shared" si="35"/>
        <v>285656.6913737916</v>
      </c>
      <c r="E219" s="12">
        <f t="shared" si="31"/>
        <v>952.18897124597197</v>
      </c>
      <c r="F219" s="12">
        <f t="shared" si="36"/>
        <v>476.09448562298593</v>
      </c>
      <c r="G219" s="12">
        <f t="shared" si="32"/>
        <v>-10</v>
      </c>
      <c r="H219" s="12"/>
      <c r="I219" s="12">
        <f t="shared" si="33"/>
        <v>287074.97483066056</v>
      </c>
    </row>
    <row r="220" spans="3:9" x14ac:dyDescent="0.3">
      <c r="C220" s="4">
        <f t="shared" si="34"/>
        <v>110</v>
      </c>
      <c r="D220" s="12">
        <f t="shared" si="35"/>
        <v>287074.97483066056</v>
      </c>
      <c r="E220" s="12">
        <f t="shared" si="31"/>
        <v>956.91658276886858</v>
      </c>
      <c r="F220" s="12">
        <f t="shared" si="36"/>
        <v>478.45829138443423</v>
      </c>
      <c r="G220" s="12">
        <f t="shared" si="32"/>
        <v>-10</v>
      </c>
      <c r="H220" s="12"/>
      <c r="I220" s="12">
        <f t="shared" si="33"/>
        <v>288500.34970481385</v>
      </c>
    </row>
    <row r="221" spans="3:9" x14ac:dyDescent="0.3">
      <c r="C221" s="4">
        <f t="shared" si="34"/>
        <v>111</v>
      </c>
      <c r="D221" s="12">
        <f t="shared" si="35"/>
        <v>288500.34970481385</v>
      </c>
      <c r="E221" s="12">
        <f t="shared" si="31"/>
        <v>961.66783234937964</v>
      </c>
      <c r="F221" s="12">
        <f t="shared" si="36"/>
        <v>480.83391617468965</v>
      </c>
      <c r="G221" s="12">
        <f t="shared" si="32"/>
        <v>-10</v>
      </c>
      <c r="H221" s="12"/>
      <c r="I221" s="12">
        <f t="shared" si="33"/>
        <v>289932.85145333793</v>
      </c>
    </row>
    <row r="222" spans="3:9" x14ac:dyDescent="0.3">
      <c r="C222" s="4">
        <f t="shared" si="34"/>
        <v>112</v>
      </c>
      <c r="D222" s="12">
        <f t="shared" si="35"/>
        <v>289932.85145333793</v>
      </c>
      <c r="E222" s="12">
        <f t="shared" si="31"/>
        <v>966.44283817779308</v>
      </c>
      <c r="F222" s="12">
        <f t="shared" si="36"/>
        <v>483.22141908889648</v>
      </c>
      <c r="G222" s="12">
        <f t="shared" si="32"/>
        <v>-10</v>
      </c>
      <c r="H222" s="12"/>
      <c r="I222" s="12">
        <f t="shared" si="33"/>
        <v>291372.51571060461</v>
      </c>
    </row>
    <row r="223" spans="3:9" x14ac:dyDescent="0.3">
      <c r="C223" s="4">
        <f t="shared" si="34"/>
        <v>113</v>
      </c>
      <c r="D223" s="12">
        <f t="shared" si="35"/>
        <v>291372.51571060461</v>
      </c>
      <c r="E223" s="12">
        <f t="shared" si="31"/>
        <v>971.24171903534864</v>
      </c>
      <c r="F223" s="12">
        <f t="shared" si="36"/>
        <v>485.62085951767426</v>
      </c>
      <c r="G223" s="12">
        <f t="shared" si="32"/>
        <v>-10</v>
      </c>
      <c r="H223" s="12"/>
      <c r="I223" s="12">
        <f t="shared" si="33"/>
        <v>292819.37828915764</v>
      </c>
    </row>
    <row r="224" spans="3:9" x14ac:dyDescent="0.3">
      <c r="C224" s="4">
        <f t="shared" si="34"/>
        <v>114</v>
      </c>
      <c r="D224" s="12">
        <f t="shared" si="35"/>
        <v>292819.37828915764</v>
      </c>
      <c r="E224" s="12">
        <f t="shared" si="31"/>
        <v>976.06459429719223</v>
      </c>
      <c r="F224" s="12">
        <f t="shared" si="36"/>
        <v>488.032297148596</v>
      </c>
      <c r="G224" s="12">
        <f t="shared" si="32"/>
        <v>-10</v>
      </c>
      <c r="H224" s="12"/>
      <c r="I224" s="12">
        <f t="shared" si="33"/>
        <v>294273.47518060345</v>
      </c>
    </row>
    <row r="225" spans="3:9" x14ac:dyDescent="0.3">
      <c r="C225" s="4">
        <f t="shared" si="34"/>
        <v>115</v>
      </c>
      <c r="D225" s="12">
        <f t="shared" si="35"/>
        <v>294273.47518060345</v>
      </c>
      <c r="E225" s="12">
        <f t="shared" si="31"/>
        <v>980.91158393534488</v>
      </c>
      <c r="F225" s="12">
        <f t="shared" si="36"/>
        <v>490.45579196767238</v>
      </c>
      <c r="G225" s="12">
        <f t="shared" si="32"/>
        <v>-10</v>
      </c>
      <c r="H225" s="12"/>
      <c r="I225" s="12">
        <f t="shared" si="33"/>
        <v>295734.84255650645</v>
      </c>
    </row>
    <row r="226" spans="3:9" x14ac:dyDescent="0.3">
      <c r="C226" s="4">
        <f t="shared" si="34"/>
        <v>116</v>
      </c>
      <c r="D226" s="12">
        <f t="shared" si="35"/>
        <v>295734.84255650645</v>
      </c>
      <c r="E226" s="12">
        <f t="shared" si="31"/>
        <v>985.78280852168825</v>
      </c>
      <c r="F226" s="12">
        <f t="shared" si="36"/>
        <v>492.89140426084401</v>
      </c>
      <c r="G226" s="12">
        <f t="shared" si="32"/>
        <v>-10</v>
      </c>
      <c r="H226" s="12"/>
      <c r="I226" s="12">
        <f t="shared" si="33"/>
        <v>297203.51676928898</v>
      </c>
    </row>
    <row r="227" spans="3:9" x14ac:dyDescent="0.3">
      <c r="C227" s="4">
        <f t="shared" si="34"/>
        <v>117</v>
      </c>
      <c r="D227" s="12">
        <f t="shared" si="35"/>
        <v>297203.51676928898</v>
      </c>
      <c r="E227" s="12">
        <f t="shared" si="31"/>
        <v>990.67838923096326</v>
      </c>
      <c r="F227" s="12">
        <f t="shared" si="36"/>
        <v>495.33919461548157</v>
      </c>
      <c r="G227" s="12">
        <f t="shared" si="32"/>
        <v>-10</v>
      </c>
      <c r="H227" s="12"/>
      <c r="I227" s="12">
        <f t="shared" si="33"/>
        <v>298679.53435313544</v>
      </c>
    </row>
    <row r="228" spans="3:9" x14ac:dyDescent="0.3">
      <c r="C228" s="4">
        <f t="shared" si="34"/>
        <v>118</v>
      </c>
      <c r="D228" s="12">
        <f t="shared" si="35"/>
        <v>298679.53435313544</v>
      </c>
      <c r="E228" s="12">
        <f t="shared" si="31"/>
        <v>995.59844784378481</v>
      </c>
      <c r="F228" s="12">
        <f t="shared" si="36"/>
        <v>497.79922392189229</v>
      </c>
      <c r="G228" s="12">
        <f t="shared" si="32"/>
        <v>-10</v>
      </c>
      <c r="H228" s="12"/>
      <c r="I228" s="12">
        <f t="shared" si="33"/>
        <v>300162.93202490115</v>
      </c>
    </row>
    <row r="229" spans="3:9" x14ac:dyDescent="0.3">
      <c r="C229" s="4">
        <f t="shared" si="34"/>
        <v>119</v>
      </c>
      <c r="D229" s="12">
        <f t="shared" si="35"/>
        <v>300162.93202490115</v>
      </c>
      <c r="E229" s="12">
        <f t="shared" si="31"/>
        <v>1000.5431067496705</v>
      </c>
      <c r="F229" s="12">
        <f t="shared" si="36"/>
        <v>500.27155337483515</v>
      </c>
      <c r="G229" s="12">
        <f t="shared" si="32"/>
        <v>-10</v>
      </c>
      <c r="H229" s="12"/>
      <c r="I229" s="12">
        <f t="shared" si="33"/>
        <v>301653.74668502563</v>
      </c>
    </row>
    <row r="230" spans="3:9" x14ac:dyDescent="0.3">
      <c r="C230" s="4">
        <f t="shared" si="34"/>
        <v>120</v>
      </c>
      <c r="D230" s="12">
        <f t="shared" si="35"/>
        <v>301653.74668502563</v>
      </c>
      <c r="E230" s="12">
        <f t="shared" si="31"/>
        <v>1005.5124889500854</v>
      </c>
      <c r="F230" s="12">
        <f t="shared" si="36"/>
        <v>502.75624447504265</v>
      </c>
      <c r="G230" s="12">
        <f t="shared" si="32"/>
        <v>-10</v>
      </c>
      <c r="H230" s="12">
        <f>contr</f>
        <v>10000</v>
      </c>
      <c r="I230" s="12">
        <f t="shared" si="33"/>
        <v>313152.01541845076</v>
      </c>
    </row>
    <row r="231" spans="3:9" x14ac:dyDescent="0.3">
      <c r="H231" s="12"/>
    </row>
    <row r="232" spans="3:9" x14ac:dyDescent="0.3">
      <c r="H232" s="12"/>
    </row>
    <row r="233" spans="3:9" x14ac:dyDescent="0.3">
      <c r="H233" s="12"/>
    </row>
    <row r="234" spans="3:9" x14ac:dyDescent="0.3">
      <c r="H234" s="12"/>
    </row>
    <row r="235" spans="3:9" x14ac:dyDescent="0.3">
      <c r="H235" s="12"/>
    </row>
    <row r="236" spans="3:9" x14ac:dyDescent="0.3">
      <c r="H236" s="12"/>
    </row>
    <row r="237" spans="3:9" x14ac:dyDescent="0.3">
      <c r="H237" s="12"/>
    </row>
    <row r="238" spans="3:9" x14ac:dyDescent="0.3">
      <c r="H238" s="12"/>
    </row>
    <row r="239" spans="3:9" x14ac:dyDescent="0.3">
      <c r="H239" s="12"/>
    </row>
    <row r="240" spans="3:9" x14ac:dyDescent="0.3">
      <c r="H240" s="12"/>
    </row>
    <row r="241" spans="8:8" x14ac:dyDescent="0.3">
      <c r="H241" s="12"/>
    </row>
    <row r="242" spans="8:8" x14ac:dyDescent="0.3">
      <c r="H242" s="12"/>
    </row>
    <row r="243" spans="8:8" x14ac:dyDescent="0.3">
      <c r="H243" s="12"/>
    </row>
    <row r="244" spans="8:8" x14ac:dyDescent="0.3">
      <c r="H244" s="12"/>
    </row>
    <row r="245" spans="8:8" x14ac:dyDescent="0.3">
      <c r="H245" s="12"/>
    </row>
    <row r="246" spans="8:8" x14ac:dyDescent="0.3">
      <c r="H246" s="12"/>
    </row>
    <row r="247" spans="8:8" x14ac:dyDescent="0.3">
      <c r="H247" s="12"/>
    </row>
    <row r="248" spans="8:8" x14ac:dyDescent="0.3">
      <c r="H248" s="12"/>
    </row>
    <row r="249" spans="8:8" x14ac:dyDescent="0.3">
      <c r="H249" s="12"/>
    </row>
    <row r="250" spans="8:8" x14ac:dyDescent="0.3">
      <c r="H250" s="12"/>
    </row>
    <row r="251" spans="8:8" x14ac:dyDescent="0.3">
      <c r="H251" s="12"/>
    </row>
    <row r="252" spans="8:8" x14ac:dyDescent="0.3">
      <c r="H252" s="12"/>
    </row>
    <row r="253" spans="8:8" x14ac:dyDescent="0.3">
      <c r="H253" s="12"/>
    </row>
    <row r="254" spans="8:8" x14ac:dyDescent="0.3">
      <c r="H254" s="1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DRIP</vt:lpstr>
      <vt:lpstr>contr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2019-04-22T16:14:12Z</dcterms:created>
  <dcterms:modified xsi:type="dcterms:W3CDTF">2019-04-22T16:14:49Z</dcterms:modified>
</cp:coreProperties>
</file>